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pivotTables/pivotTable14.xml" ContentType="application/vnd.openxmlformats-officedocument.spreadsheetml.pivotTabl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pivotTables/pivotTable15.xml" ContentType="application/vnd.openxmlformats-officedocument.spreadsheetml.pivotTable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ECI - Zacc Williams [Purged]\Experiments\In-field testing of Optimised pECI\Grading\"/>
    </mc:Choice>
  </mc:AlternateContent>
  <xr:revisionPtr revIDLastSave="0" documentId="13_ncr:1_{F1651EE9-DD9F-4DE2-AB0F-125B6120F36C}" xr6:coauthVersionLast="47" xr6:coauthVersionMax="47" xr10:uidLastSave="{00000000-0000-0000-0000-000000000000}"/>
  <bookViews>
    <workbookView xWindow="38290" yWindow="-110" windowWidth="38620" windowHeight="21220" xr2:uid="{1D48C924-638D-4F8B-8341-50914B297945}"/>
  </bookViews>
  <sheets>
    <sheet name="UC Grades" sheetId="1" r:id="rId1"/>
    <sheet name="CAST Grades" sheetId="2" r:id="rId2"/>
    <sheet name="Glass" sheetId="3" r:id="rId3"/>
    <sheet name="Mirror" sheetId="4" r:id="rId4"/>
    <sheet name="Plastic" sheetId="5" r:id="rId5"/>
    <sheet name="Whiteboard" sheetId="6" r:id="rId6"/>
    <sheet name="Fridge" sheetId="7" r:id="rId7"/>
    <sheet name="Filing cabinet" sheetId="8" r:id="rId8"/>
    <sheet name="Manuscript UC" sheetId="9" r:id="rId9"/>
    <sheet name="Manuscript CAST" sheetId="10" r:id="rId10"/>
  </sheets>
  <calcPr calcId="191029"/>
  <pivotCaches>
    <pivotCache cacheId="2" r:id="rId11"/>
    <pivotCache cacheId="3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96" i="1" l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H7" i="6"/>
  <c r="N7" i="7"/>
  <c r="J7" i="7"/>
  <c r="I15" i="3"/>
  <c r="H15" i="3"/>
  <c r="G15" i="3"/>
  <c r="F15" i="3"/>
  <c r="I16" i="4"/>
  <c r="H16" i="4"/>
  <c r="G16" i="4"/>
  <c r="F16" i="4"/>
  <c r="I16" i="5"/>
  <c r="H16" i="5"/>
  <c r="G16" i="5"/>
  <c r="F16" i="5"/>
  <c r="I17" i="6"/>
  <c r="H17" i="6"/>
  <c r="G17" i="6"/>
  <c r="F17" i="6"/>
  <c r="F18" i="7"/>
  <c r="I18" i="7"/>
  <c r="H18" i="7"/>
  <c r="G18" i="7"/>
  <c r="I17" i="8"/>
  <c r="H17" i="8"/>
  <c r="G17" i="8"/>
  <c r="F17" i="8"/>
  <c r="H8" i="8" l="1"/>
  <c r="G8" i="8"/>
  <c r="H7" i="8"/>
  <c r="G7" i="8"/>
  <c r="K8" i="7"/>
  <c r="J8" i="7"/>
  <c r="I8" i="7"/>
  <c r="K7" i="7"/>
  <c r="I7" i="7"/>
  <c r="J8" i="6"/>
  <c r="I8" i="6"/>
  <c r="H8" i="6"/>
  <c r="J7" i="6"/>
  <c r="I7" i="6"/>
  <c r="H7" i="5"/>
  <c r="I7" i="5"/>
  <c r="J8" i="5"/>
  <c r="I8" i="5"/>
  <c r="H8" i="5"/>
  <c r="J7" i="5"/>
  <c r="I8" i="4"/>
  <c r="I7" i="4"/>
  <c r="K8" i="4"/>
  <c r="J8" i="4"/>
  <c r="K7" i="4"/>
  <c r="J7" i="4"/>
  <c r="I7" i="3"/>
  <c r="L8" i="3"/>
  <c r="K8" i="3"/>
  <c r="J8" i="3"/>
  <c r="I8" i="3"/>
  <c r="K7" i="3"/>
  <c r="L7" i="3"/>
  <c r="J7" i="3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G73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4" i="1"/>
</calcChain>
</file>

<file path=xl/sharedStrings.xml><?xml version="1.0" encoding="utf-8"?>
<sst xmlns="http://schemas.openxmlformats.org/spreadsheetml/2006/main" count="1683" uniqueCount="59">
  <si>
    <t>Image Number</t>
  </si>
  <si>
    <t xml:space="preserve">Donor </t>
  </si>
  <si>
    <t>Substrate</t>
  </si>
  <si>
    <t>Finger</t>
  </si>
  <si>
    <t>PWDR?</t>
  </si>
  <si>
    <t>Fridge</t>
  </si>
  <si>
    <t>A</t>
  </si>
  <si>
    <t>Thumb</t>
  </si>
  <si>
    <t>Index</t>
  </si>
  <si>
    <t>Middle</t>
  </si>
  <si>
    <t>B</t>
  </si>
  <si>
    <t>C</t>
  </si>
  <si>
    <t>Window</t>
  </si>
  <si>
    <t>Plastic</t>
  </si>
  <si>
    <t>Mirror</t>
  </si>
  <si>
    <t>Whiteboard</t>
  </si>
  <si>
    <t>Filing Cabinet</t>
  </si>
  <si>
    <t>No</t>
  </si>
  <si>
    <t>Yes</t>
  </si>
  <si>
    <t>Technique</t>
  </si>
  <si>
    <t xml:space="preserve">Diffused </t>
  </si>
  <si>
    <t>pECI</t>
  </si>
  <si>
    <t>Median Grade</t>
  </si>
  <si>
    <t>Grades</t>
  </si>
  <si>
    <t>ZW</t>
  </si>
  <si>
    <t>BR</t>
  </si>
  <si>
    <t>VS</t>
  </si>
  <si>
    <t>ND</t>
  </si>
  <si>
    <t>Row Labels</t>
  </si>
  <si>
    <t>Grand Total</t>
  </si>
  <si>
    <t>Count of Median Grade</t>
  </si>
  <si>
    <t>Column Labels</t>
  </si>
  <si>
    <t>UC Grade</t>
  </si>
  <si>
    <t>Average of Median Grade</t>
  </si>
  <si>
    <t>CAST Grade</t>
  </si>
  <si>
    <t>Percet UC grade</t>
  </si>
  <si>
    <t>Diff. Ref</t>
  </si>
  <si>
    <t>Average Cast Grade</t>
  </si>
  <si>
    <t>*</t>
  </si>
  <si>
    <t>Latent</t>
  </si>
  <si>
    <t>Powdered</t>
  </si>
  <si>
    <t xml:space="preserve"> </t>
  </si>
  <si>
    <t>0 - No difference</t>
  </si>
  <si>
    <t>NC - Non-comparable</t>
  </si>
  <si>
    <t>-2 - Significant improvement from pECI</t>
  </si>
  <si>
    <t>-1 - Minor improvement from pECI</t>
  </si>
  <si>
    <t>1 - Minor improvement from Diff.Ref</t>
  </si>
  <si>
    <t>2 - Significant improvement from Diff.Ref</t>
  </si>
  <si>
    <t>NC - Non-Comparable</t>
  </si>
  <si>
    <t>-2 - Sig Improv pECI</t>
  </si>
  <si>
    <t>-1 - Min Improv pECI</t>
  </si>
  <si>
    <t>0 - No Difference</t>
  </si>
  <si>
    <t>1 - Min Improv Diff. Ref</t>
  </si>
  <si>
    <t>Diffused Reflection</t>
  </si>
  <si>
    <t>Average Cast Grade of Latent Fingermark Enhancment</t>
  </si>
  <si>
    <t>Average Cast Grade of Powdered Fingermark Enhancment</t>
  </si>
  <si>
    <t>Diffused Reflection Compared to pECI Enhancment of Powdered Fingermarks</t>
  </si>
  <si>
    <t>Diffused Reflection Compared to pECI Enhancment of Latent Fingermarks</t>
  </si>
  <si>
    <t>OG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</si>
</sst>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595959"/>
      <name val="Calibri"/>
      <family val="2"/>
      <scheme val="minor"/>
    </font>
    <font>
      <sz val="18"/>
      <color rgb="FF59595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rgb="FF999999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2" fontId="0" fillId="0" borderId="0" xfId="0" applyNumberFormat="1"/>
    <xf numFmtId="164" fontId="0" fillId="0" borderId="0" xfId="0" applyNumberFormat="1"/>
    <xf numFmtId="49" fontId="0" fillId="0" borderId="0" xfId="0" applyNumberFormat="1"/>
    <xf numFmtId="0" fontId="1" fillId="2" borderId="2" xfId="0" applyFont="1" applyFill="1" applyBorder="1"/>
    <xf numFmtId="0" fontId="1" fillId="0" borderId="2" xfId="0" applyFont="1" applyBorder="1" applyAlignment="1">
      <alignment horizontal="left"/>
    </xf>
    <xf numFmtId="165" fontId="0" fillId="0" borderId="0" xfId="0" applyNumberFormat="1" applyAlignment="1">
      <alignment horizontal="left"/>
    </xf>
    <xf numFmtId="165" fontId="0" fillId="0" borderId="0" xfId="0" applyNumberFormat="1"/>
    <xf numFmtId="165" fontId="0" fillId="0" borderId="0" xfId="0" applyNumberFormat="1" applyAlignment="1">
      <alignment horizontal="left" indent="1"/>
    </xf>
    <xf numFmtId="10" fontId="0" fillId="0" borderId="0" xfId="0" pivotButton="1" applyNumberFormat="1"/>
    <xf numFmtId="165" fontId="1" fillId="0" borderId="2" xfId="0" applyNumberFormat="1" applyFont="1" applyBorder="1"/>
    <xf numFmtId="10" fontId="1" fillId="2" borderId="2" xfId="0" applyNumberFormat="1" applyFont="1" applyFill="1" applyBorder="1"/>
    <xf numFmtId="165" fontId="1" fillId="2" borderId="3" xfId="0" applyNumberFormat="1" applyFont="1" applyFill="1" applyBorder="1" applyAlignment="1">
      <alignment horizontal="left"/>
    </xf>
    <xf numFmtId="165" fontId="1" fillId="2" borderId="3" xfId="0" applyNumberFormat="1" applyFont="1" applyFill="1" applyBorder="1"/>
    <xf numFmtId="0" fontId="1" fillId="0" borderId="2" xfId="0" applyFont="1" applyBorder="1"/>
    <xf numFmtId="0" fontId="1" fillId="0" borderId="0" xfId="0" applyFont="1"/>
    <xf numFmtId="164" fontId="1" fillId="0" borderId="2" xfId="0" applyNumberFormat="1" applyFont="1" applyBorder="1"/>
    <xf numFmtId="0" fontId="2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center" vertical="center" readingOrder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48">
    <dxf>
      <numFmt numFmtId="164" formatCode="0.0"/>
    </dxf>
    <dxf>
      <numFmt numFmtId="165" formatCode="0.0%"/>
    </dxf>
    <dxf>
      <numFmt numFmtId="165" formatCode="0.0%"/>
    </dxf>
    <dxf>
      <numFmt numFmtId="165" formatCode="0.0%"/>
    </dxf>
    <dxf>
      <numFmt numFmtId="165" formatCode="0.0%"/>
    </dxf>
    <dxf>
      <numFmt numFmtId="165" formatCode="0.0%"/>
    </dxf>
    <dxf>
      <numFmt numFmtId="165" formatCode="0.0%"/>
    </dxf>
    <dxf>
      <numFmt numFmtId="165" formatCode="0.0%"/>
    </dxf>
    <dxf>
      <numFmt numFmtId="165" formatCode="0.0%"/>
    </dxf>
    <dxf>
      <numFmt numFmtId="165" formatCode="0.0%"/>
    </dxf>
    <dxf>
      <numFmt numFmtId="14" formatCode="0.00%"/>
    </dxf>
    <dxf>
      <numFmt numFmtId="0" formatCode="General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Glass!$I$6</c:f>
              <c:strCache>
                <c:ptCount val="1"/>
                <c:pt idx="0">
                  <c:v>-2 - Significant improvement from pECI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383-4852-82D3-895E50E20A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Glass!$H$7:$H$8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Glass!$I$7:$I$8</c:f>
              <c:numCache>
                <c:formatCode>0.0</c:formatCode>
                <c:ptCount val="2"/>
                <c:pt idx="0">
                  <c:v>22.222222222222221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83-4852-82D3-895E50E20ADD}"/>
            </c:ext>
          </c:extLst>
        </c:ser>
        <c:ser>
          <c:idx val="1"/>
          <c:order val="1"/>
          <c:tx>
            <c:strRef>
              <c:f>Glass!$J$6</c:f>
              <c:strCache>
                <c:ptCount val="1"/>
                <c:pt idx="0">
                  <c:v>-1 - Minor improvement from pECI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Glass!$H$7:$H$8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Glass!$J$7:$J$8</c:f>
              <c:numCache>
                <c:formatCode>0.0</c:formatCode>
                <c:ptCount val="2"/>
                <c:pt idx="0">
                  <c:v>44.444444444444443</c:v>
                </c:pt>
                <c:pt idx="1">
                  <c:v>22.222222222222221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83-4852-82D3-895E50E20ADD}"/>
            </c:ext>
          </c:extLst>
        </c:ser>
        <c:ser>
          <c:idx val="2"/>
          <c:order val="2"/>
          <c:tx>
            <c:strRef>
              <c:f>Glass!$K$6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Glass!$H$7:$H$8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Glass!$K$7:$K$8</c:f>
              <c:numCache>
                <c:formatCode>0.0</c:formatCode>
                <c:ptCount val="2"/>
                <c:pt idx="0">
                  <c:v>33.333333333333329</c:v>
                </c:pt>
                <c:pt idx="1">
                  <c:v>66.666666666666657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383-4852-82D3-895E50E20ADD}"/>
            </c:ext>
          </c:extLst>
        </c:ser>
        <c:ser>
          <c:idx val="3"/>
          <c:order val="3"/>
          <c:tx>
            <c:strRef>
              <c:f>Glass!$L$6</c:f>
              <c:strCache>
                <c:ptCount val="1"/>
                <c:pt idx="0">
                  <c:v>1 - Minor improvement from Diff.Ref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383-4852-82D3-895E50E20A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Glass!$H$7:$H$8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Glass!$L$7:$L$8</c:f>
              <c:numCache>
                <c:formatCode>0.0</c:formatCode>
                <c:ptCount val="2"/>
                <c:pt idx="0">
                  <c:v>0</c:v>
                </c:pt>
                <c:pt idx="1">
                  <c:v>11.111111111111111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383-4852-82D3-895E50E20ADD}"/>
            </c:ext>
          </c:extLst>
        </c:ser>
        <c:ser>
          <c:idx val="4"/>
          <c:order val="4"/>
          <c:tx>
            <c:strRef>
              <c:f>Glass!$M$6</c:f>
              <c:strCache>
                <c:ptCount val="1"/>
                <c:pt idx="0">
                  <c:v>2 - Significant improvement from Diff.Ref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Glass!$H$7:$H$8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Glass!$M$7:$M$8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383-4852-82D3-895E50E20AD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Fingermark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Percent</a:t>
                </a:r>
                <a:r>
                  <a:rPr lang="en-US" sz="1600" baseline="0"/>
                  <a:t> UC Grade</a:t>
                </a:r>
                <a:endParaRPr lang="en-US" sz="16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Glass!$E$15</c:f>
              <c:strCache>
                <c:ptCount val="1"/>
                <c:pt idx="0">
                  <c:v>Average Cast Grade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Glass!$F$13:$I$14</c:f>
              <c:multiLvlStrCache>
                <c:ptCount val="4"/>
                <c:lvl>
                  <c:pt idx="0">
                    <c:v>Diff. Ref</c:v>
                  </c:pt>
                  <c:pt idx="1">
                    <c:v>pECI</c:v>
                  </c:pt>
                  <c:pt idx="2">
                    <c:v>Diff. Ref</c:v>
                  </c:pt>
                  <c:pt idx="3">
                    <c:v>pECI</c:v>
                  </c:pt>
                </c:lvl>
                <c:lvl>
                  <c:pt idx="0">
                    <c:v>Latent</c:v>
                  </c:pt>
                  <c:pt idx="2">
                    <c:v>Powdered</c:v>
                  </c:pt>
                </c:lvl>
              </c:multiLvlStrCache>
            </c:multiLvlStrRef>
          </c:cat>
          <c:val>
            <c:numRef>
              <c:f>Glass!$F$15:$I$15</c:f>
              <c:numCache>
                <c:formatCode>0.0</c:formatCode>
                <c:ptCount val="4"/>
                <c:pt idx="0">
                  <c:v>2.3333333333333335</c:v>
                </c:pt>
                <c:pt idx="1">
                  <c:v>3.4444444444444446</c:v>
                </c:pt>
                <c:pt idx="2">
                  <c:v>2.7777777777777777</c:v>
                </c:pt>
                <c:pt idx="3">
                  <c:v>3.3333333333333335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3B-4FDE-8558-60A65E5ED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017823695"/>
        <c:axId val="2017839503"/>
      </c:barChart>
      <c:catAx>
        <c:axId val="20178236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400"/>
                  <a:t>Average Cast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7839503"/>
        <c:crosses val="autoZero"/>
        <c:auto val="1"/>
        <c:lblAlgn val="ctr"/>
        <c:lblOffset val="100"/>
        <c:noMultiLvlLbl val="0"/>
      </c:catAx>
      <c:valAx>
        <c:axId val="2017839503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400"/>
                  <a:t>CAST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7823695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Mirror!$E$16</c:f>
              <c:strCache>
                <c:ptCount val="1"/>
                <c:pt idx="0">
                  <c:v>Average Cast Grade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Mirror!$F$14:$I$15</c:f>
              <c:multiLvlStrCache>
                <c:ptCount val="4"/>
                <c:lvl>
                  <c:pt idx="0">
                    <c:v>Diff. Ref</c:v>
                  </c:pt>
                  <c:pt idx="1">
                    <c:v>pECI</c:v>
                  </c:pt>
                  <c:pt idx="2">
                    <c:v>Diff. Ref</c:v>
                  </c:pt>
                  <c:pt idx="3">
                    <c:v>pECI</c:v>
                  </c:pt>
                </c:lvl>
                <c:lvl>
                  <c:pt idx="0">
                    <c:v>Latent</c:v>
                  </c:pt>
                  <c:pt idx="2">
                    <c:v>Powdered</c:v>
                  </c:pt>
                </c:lvl>
              </c:multiLvlStrCache>
            </c:multiLvlStrRef>
          </c:cat>
          <c:val>
            <c:numRef>
              <c:f>Mirror!$F$16:$I$16</c:f>
              <c:numCache>
                <c:formatCode>0.0</c:formatCode>
                <c:ptCount val="4"/>
                <c:pt idx="0">
                  <c:v>2.3333333333333335</c:v>
                </c:pt>
                <c:pt idx="1">
                  <c:v>1.7777777777777777</c:v>
                </c:pt>
                <c:pt idx="2">
                  <c:v>3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B3-451A-81B6-C29C7C22C3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017823695"/>
        <c:axId val="2017839503"/>
      </c:barChart>
      <c:catAx>
        <c:axId val="20178236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400"/>
                  <a:t>Average Cast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7839503"/>
        <c:crosses val="autoZero"/>
        <c:auto val="1"/>
        <c:lblAlgn val="ctr"/>
        <c:lblOffset val="100"/>
        <c:noMultiLvlLbl val="0"/>
      </c:catAx>
      <c:valAx>
        <c:axId val="2017839503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400"/>
                  <a:t>CAST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7823695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Mirror!$H$6</c:f>
              <c:strCache>
                <c:ptCount val="1"/>
                <c:pt idx="0">
                  <c:v>-2 - Significant improvement from pECI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Mirror!$G$7:$G$8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Mirror!$H$7:$H$8</c:f>
              <c:numCache>
                <c:formatCode>0.0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6B-42E4-8EDE-1B3A6D955678}"/>
            </c:ext>
          </c:extLst>
        </c:ser>
        <c:ser>
          <c:idx val="1"/>
          <c:order val="1"/>
          <c:tx>
            <c:strRef>
              <c:f>Mirror!$I$6</c:f>
              <c:strCache>
                <c:ptCount val="1"/>
                <c:pt idx="0">
                  <c:v>-1 - Minor improvement from pECI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Mirror!$G$7:$G$8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Mirror!$I$7:$I$8</c:f>
              <c:numCache>
                <c:formatCode>0.0</c:formatCode>
                <c:ptCount val="2"/>
                <c:pt idx="0">
                  <c:v>22.222222222222221</c:v>
                </c:pt>
                <c:pt idx="1">
                  <c:v>44.444444444444443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6B-42E4-8EDE-1B3A6D955678}"/>
            </c:ext>
          </c:extLst>
        </c:ser>
        <c:ser>
          <c:idx val="2"/>
          <c:order val="2"/>
          <c:tx>
            <c:strRef>
              <c:f>Mirror!$J$6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Mirror!$G$7:$G$8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Mirror!$J$7:$J$8</c:f>
              <c:numCache>
                <c:formatCode>0.0</c:formatCode>
                <c:ptCount val="2"/>
                <c:pt idx="0">
                  <c:v>33.333333333333329</c:v>
                </c:pt>
                <c:pt idx="1">
                  <c:v>55.555555555555557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6B-42E4-8EDE-1B3A6D955678}"/>
            </c:ext>
          </c:extLst>
        </c:ser>
        <c:ser>
          <c:idx val="3"/>
          <c:order val="3"/>
          <c:tx>
            <c:strRef>
              <c:f>Mirror!$K$6</c:f>
              <c:strCache>
                <c:ptCount val="1"/>
                <c:pt idx="0">
                  <c:v>1 - Minor improvement from Diff.Ref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C6B-42E4-8EDE-1B3A6D95567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Mirror!$G$7:$G$8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Mirror!$K$7:$K$8</c:f>
              <c:numCache>
                <c:formatCode>0.0</c:formatCode>
                <c:ptCount val="2"/>
                <c:pt idx="0">
                  <c:v>44.444444444444443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6B-42E4-8EDE-1B3A6D955678}"/>
            </c:ext>
          </c:extLst>
        </c:ser>
        <c:ser>
          <c:idx val="4"/>
          <c:order val="4"/>
          <c:tx>
            <c:strRef>
              <c:f>Mirror!$L$6</c:f>
              <c:strCache>
                <c:ptCount val="1"/>
                <c:pt idx="0">
                  <c:v>2 - Significant improvement from Diff.Ref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Mirror!$G$7:$G$8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Mirror!$L$7:$L$8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C6B-42E4-8EDE-1B3A6D95567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Fingermark Type </a:t>
                </a:r>
              </a:p>
            </c:rich>
          </c:tx>
          <c:layout>
            <c:manualLayout>
              <c:xMode val="edge"/>
              <c:yMode val="edge"/>
              <c:x val="0.31650916666666667"/>
              <c:y val="0.919343148148148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Percent</a:t>
                </a:r>
                <a:r>
                  <a:rPr lang="en-US" sz="1600" baseline="0"/>
                  <a:t> UC Grade</a:t>
                </a:r>
                <a:endParaRPr lang="en-US" sz="16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Plastic!$E$16</c:f>
              <c:strCache>
                <c:ptCount val="1"/>
                <c:pt idx="0">
                  <c:v>Average Cast Grade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Plastic!$F$14:$I$15</c:f>
              <c:multiLvlStrCache>
                <c:ptCount val="4"/>
                <c:lvl>
                  <c:pt idx="0">
                    <c:v>Diff. Ref</c:v>
                  </c:pt>
                  <c:pt idx="1">
                    <c:v>pECI</c:v>
                  </c:pt>
                  <c:pt idx="2">
                    <c:v>Diff. Ref</c:v>
                  </c:pt>
                  <c:pt idx="3">
                    <c:v>pECI</c:v>
                  </c:pt>
                </c:lvl>
                <c:lvl>
                  <c:pt idx="0">
                    <c:v>Latent</c:v>
                  </c:pt>
                  <c:pt idx="2">
                    <c:v>Powdered</c:v>
                  </c:pt>
                </c:lvl>
              </c:multiLvlStrCache>
            </c:multiLvlStrRef>
          </c:cat>
          <c:val>
            <c:numRef>
              <c:f>Plastic!$F$16:$I$16</c:f>
              <c:numCache>
                <c:formatCode>0.0</c:formatCode>
                <c:ptCount val="4"/>
                <c:pt idx="0">
                  <c:v>0.44444444444444442</c:v>
                </c:pt>
                <c:pt idx="1">
                  <c:v>2</c:v>
                </c:pt>
                <c:pt idx="2">
                  <c:v>1.1111111111111112</c:v>
                </c:pt>
                <c:pt idx="3">
                  <c:v>2.6666666666666665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59-43CC-B2A0-7A0B54D74E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017823695"/>
        <c:axId val="2017839503"/>
      </c:barChart>
      <c:catAx>
        <c:axId val="20178236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400"/>
                  <a:t>Average Cast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7839503"/>
        <c:crosses val="autoZero"/>
        <c:auto val="1"/>
        <c:lblAlgn val="ctr"/>
        <c:lblOffset val="100"/>
        <c:noMultiLvlLbl val="0"/>
      </c:catAx>
      <c:valAx>
        <c:axId val="2017839503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400"/>
                  <a:t>CAST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7823695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Plastic!$H$6</c:f>
              <c:strCache>
                <c:ptCount val="1"/>
                <c:pt idx="0">
                  <c:v>-2 - Significant improvement from pECI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Plastic!$G$7:$G$8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Plastic!$H$7:$H$8</c:f>
              <c:numCache>
                <c:formatCode>0.0</c:formatCode>
                <c:ptCount val="2"/>
                <c:pt idx="0">
                  <c:v>11.111111111111111</c:v>
                </c:pt>
                <c:pt idx="1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37-40D8-A781-3D0D4ECE5DC1}"/>
            </c:ext>
          </c:extLst>
        </c:ser>
        <c:ser>
          <c:idx val="1"/>
          <c:order val="1"/>
          <c:tx>
            <c:strRef>
              <c:f>Plastic!$I$6</c:f>
              <c:strCache>
                <c:ptCount val="1"/>
                <c:pt idx="0">
                  <c:v>-1 - Minor improvement from pECI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Plastic!$G$7:$G$8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Plastic!$I$7:$I$8</c:f>
              <c:numCache>
                <c:formatCode>0.0</c:formatCode>
                <c:ptCount val="2"/>
                <c:pt idx="0">
                  <c:v>77.777777777777786</c:v>
                </c:pt>
                <c:pt idx="1">
                  <c:v>66.666666666666657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37-40D8-A781-3D0D4ECE5DC1}"/>
            </c:ext>
          </c:extLst>
        </c:ser>
        <c:ser>
          <c:idx val="2"/>
          <c:order val="2"/>
          <c:tx>
            <c:strRef>
              <c:f>Plastic!$J$6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337-40D8-A781-3D0D4ECE5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Plastic!$G$7:$G$8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Plastic!$J$7:$J$8</c:f>
              <c:numCache>
                <c:formatCode>0.0</c:formatCode>
                <c:ptCount val="2"/>
                <c:pt idx="0">
                  <c:v>11.111111111111111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37-40D8-A781-3D0D4ECE5DC1}"/>
            </c:ext>
          </c:extLst>
        </c:ser>
        <c:ser>
          <c:idx val="3"/>
          <c:order val="3"/>
          <c:tx>
            <c:strRef>
              <c:f>Plastic!$K$6</c:f>
              <c:strCache>
                <c:ptCount val="1"/>
                <c:pt idx="0">
                  <c:v>1 - Minor improvement from Diff.Ref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Plastic!$G$7:$G$8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Plastic!$K$7:$K$8</c:f>
              <c:numCache>
                <c:formatCode>0.0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37-40D8-A781-3D0D4ECE5DC1}"/>
            </c:ext>
          </c:extLst>
        </c:ser>
        <c:ser>
          <c:idx val="4"/>
          <c:order val="4"/>
          <c:tx>
            <c:strRef>
              <c:f>Plastic!$L$6</c:f>
              <c:strCache>
                <c:ptCount val="1"/>
                <c:pt idx="0">
                  <c:v>2 - Significant improvement from Diff.Ref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Plastic!$G$7:$G$8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Plastic!$L$7:$L$8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337-40D8-A781-3D0D4ECE5DC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Fingermark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Percent</a:t>
                </a:r>
                <a:r>
                  <a:rPr lang="en-US" sz="1600" baseline="0"/>
                  <a:t> UC Grade</a:t>
                </a:r>
                <a:endParaRPr lang="en-US" sz="16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Whiteboard!$E$17</c:f>
              <c:strCache>
                <c:ptCount val="1"/>
                <c:pt idx="0">
                  <c:v>Average Cast Grade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Whiteboard!$F$15:$I$16</c:f>
              <c:multiLvlStrCache>
                <c:ptCount val="4"/>
                <c:lvl>
                  <c:pt idx="0">
                    <c:v>Diff. Ref</c:v>
                  </c:pt>
                  <c:pt idx="1">
                    <c:v>pECI</c:v>
                  </c:pt>
                  <c:pt idx="2">
                    <c:v>Diff. Ref</c:v>
                  </c:pt>
                  <c:pt idx="3">
                    <c:v>pECI</c:v>
                  </c:pt>
                </c:lvl>
                <c:lvl>
                  <c:pt idx="0">
                    <c:v>Latent</c:v>
                  </c:pt>
                  <c:pt idx="2">
                    <c:v>Powdered</c:v>
                  </c:pt>
                </c:lvl>
              </c:multiLvlStrCache>
            </c:multiLvlStrRef>
          </c:cat>
          <c:val>
            <c:numRef>
              <c:f>Whiteboard!$F$17:$I$17</c:f>
              <c:numCache>
                <c:formatCode>0.0</c:formatCode>
                <c:ptCount val="4"/>
                <c:pt idx="0">
                  <c:v>1.1111111111111112</c:v>
                </c:pt>
                <c:pt idx="1">
                  <c:v>3</c:v>
                </c:pt>
                <c:pt idx="2">
                  <c:v>1.3333333333333333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6-4CFD-910F-5E818DC3D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017823695"/>
        <c:axId val="2017839503"/>
      </c:barChart>
      <c:catAx>
        <c:axId val="20178236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400"/>
                  <a:t>Average Cast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7839503"/>
        <c:crosses val="autoZero"/>
        <c:auto val="1"/>
        <c:lblAlgn val="ctr"/>
        <c:lblOffset val="100"/>
        <c:noMultiLvlLbl val="0"/>
      </c:catAx>
      <c:valAx>
        <c:axId val="2017839503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400"/>
                  <a:t>CAST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7823695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Whiteboard!$H$6</c:f>
              <c:strCache>
                <c:ptCount val="1"/>
                <c:pt idx="0">
                  <c:v>-2 - Significant improvement from pECI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Whiteboard!$G$7:$G$8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Whiteboard!$H$7:$H$8</c:f>
              <c:numCache>
                <c:formatCode>0.0</c:formatCode>
                <c:ptCount val="2"/>
                <c:pt idx="0">
                  <c:v>77.777777777777786</c:v>
                </c:pt>
                <c:pt idx="1">
                  <c:v>44.444444444444443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3D-4755-A745-83EC9A60625D}"/>
            </c:ext>
          </c:extLst>
        </c:ser>
        <c:ser>
          <c:idx val="1"/>
          <c:order val="1"/>
          <c:tx>
            <c:strRef>
              <c:f>Whiteboard!$I$6</c:f>
              <c:strCache>
                <c:ptCount val="1"/>
                <c:pt idx="0">
                  <c:v>-1 - Minor improvement from pECI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Whiteboard!$G$7:$G$8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Whiteboard!$I$7:$I$8</c:f>
              <c:numCache>
                <c:formatCode>0.0</c:formatCode>
                <c:ptCount val="2"/>
                <c:pt idx="0">
                  <c:v>22.222222222222221</c:v>
                </c:pt>
                <c:pt idx="1">
                  <c:v>44.444444444444443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3D-4755-A745-83EC9A60625D}"/>
            </c:ext>
          </c:extLst>
        </c:ser>
        <c:ser>
          <c:idx val="2"/>
          <c:order val="2"/>
          <c:tx>
            <c:strRef>
              <c:f>Whiteboard!$J$6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73D-4755-A745-83EC9A6062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Whiteboard!$G$7:$G$8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Whiteboard!$J$7:$J$8</c:f>
              <c:numCache>
                <c:formatCode>0.0</c:formatCode>
                <c:ptCount val="2"/>
                <c:pt idx="0">
                  <c:v>0</c:v>
                </c:pt>
                <c:pt idx="1">
                  <c:v>11.111111111111111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3D-4755-A745-83EC9A60625D}"/>
            </c:ext>
          </c:extLst>
        </c:ser>
        <c:ser>
          <c:idx val="3"/>
          <c:order val="3"/>
          <c:tx>
            <c:strRef>
              <c:f>Whiteboard!$K$6</c:f>
              <c:strCache>
                <c:ptCount val="1"/>
                <c:pt idx="0">
                  <c:v>1 - Minor improvement from Diff.Ref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Whiteboard!$G$7:$G$8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Whiteboard!$K$7:$K$8</c:f>
              <c:numCache>
                <c:formatCode>0.0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3D-4755-A745-83EC9A60625D}"/>
            </c:ext>
          </c:extLst>
        </c:ser>
        <c:ser>
          <c:idx val="4"/>
          <c:order val="4"/>
          <c:tx>
            <c:strRef>
              <c:f>Whiteboard!$L$6</c:f>
              <c:strCache>
                <c:ptCount val="1"/>
                <c:pt idx="0">
                  <c:v>2 - Significant improvement from Diff.Ref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Whiteboard!$G$7:$G$8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Whiteboard!$L$7:$L$8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73D-4755-A745-83EC9A60625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Fingermark Type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Percent</a:t>
                </a:r>
                <a:r>
                  <a:rPr lang="en-US" sz="1600" baseline="0"/>
                  <a:t> UC Grade</a:t>
                </a:r>
                <a:endParaRPr lang="en-US" sz="16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Fridge!$E$18</c:f>
              <c:strCache>
                <c:ptCount val="1"/>
                <c:pt idx="0">
                  <c:v>Average Cast Grade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Fridge!$F$16:$I$17</c:f>
              <c:multiLvlStrCache>
                <c:ptCount val="4"/>
                <c:lvl>
                  <c:pt idx="0">
                    <c:v>Diff. Ref</c:v>
                  </c:pt>
                  <c:pt idx="1">
                    <c:v>pECI</c:v>
                  </c:pt>
                  <c:pt idx="2">
                    <c:v>Diff. Ref</c:v>
                  </c:pt>
                  <c:pt idx="3">
                    <c:v>pECI</c:v>
                  </c:pt>
                </c:lvl>
                <c:lvl>
                  <c:pt idx="0">
                    <c:v>Latent</c:v>
                  </c:pt>
                  <c:pt idx="2">
                    <c:v>Powdered</c:v>
                  </c:pt>
                </c:lvl>
              </c:multiLvlStrCache>
            </c:multiLvlStrRef>
          </c:cat>
          <c:val>
            <c:numRef>
              <c:f>Fridge!$F$18:$I$18</c:f>
              <c:numCache>
                <c:formatCode>0.0</c:formatCode>
                <c:ptCount val="4"/>
                <c:pt idx="0">
                  <c:v>0.375</c:v>
                </c:pt>
                <c:pt idx="1">
                  <c:v>1.875</c:v>
                </c:pt>
                <c:pt idx="2">
                  <c:v>1.875</c:v>
                </c:pt>
                <c:pt idx="3">
                  <c:v>2.875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97-4506-837F-A41FECB6A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017823695"/>
        <c:axId val="2017839503"/>
      </c:barChart>
      <c:catAx>
        <c:axId val="20178236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400"/>
                  <a:t>Average Cast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7839503"/>
        <c:crosses val="autoZero"/>
        <c:auto val="1"/>
        <c:lblAlgn val="ctr"/>
        <c:lblOffset val="100"/>
        <c:noMultiLvlLbl val="0"/>
      </c:catAx>
      <c:valAx>
        <c:axId val="2017839503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400"/>
                  <a:t>CAST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7823695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Fridge!$I$6</c:f>
              <c:strCache>
                <c:ptCount val="1"/>
                <c:pt idx="0">
                  <c:v>-2 - Significant improvement from pECI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Fridge!$H$7:$H$8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Fridge!$I$7:$I$8</c:f>
              <c:numCache>
                <c:formatCode>0.0</c:formatCode>
                <c:ptCount val="2"/>
                <c:pt idx="0">
                  <c:v>50</c:v>
                </c:pt>
                <c:pt idx="1">
                  <c:v>37.5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63-467D-A0A7-16789EC7B9E3}"/>
            </c:ext>
          </c:extLst>
        </c:ser>
        <c:ser>
          <c:idx val="1"/>
          <c:order val="1"/>
          <c:tx>
            <c:strRef>
              <c:f>Fridge!$J$6</c:f>
              <c:strCache>
                <c:ptCount val="1"/>
                <c:pt idx="0">
                  <c:v>-1 - Minor improvement from pECI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Fridge!$H$7:$H$8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Fridge!$J$7:$J$8</c:f>
              <c:numCache>
                <c:formatCode>0.0</c:formatCode>
                <c:ptCount val="2"/>
                <c:pt idx="0">
                  <c:v>25</c:v>
                </c:pt>
                <c:pt idx="1">
                  <c:v>37.5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63-467D-A0A7-16789EC7B9E3}"/>
            </c:ext>
          </c:extLst>
        </c:ser>
        <c:ser>
          <c:idx val="2"/>
          <c:order val="2"/>
          <c:tx>
            <c:strRef>
              <c:f>Fridge!$K$6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963-467D-A0A7-16789EC7B9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Fridge!$H$7:$H$8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Fridge!$K$7:$K$8</c:f>
              <c:numCache>
                <c:formatCode>0.0</c:formatCode>
                <c:ptCount val="2"/>
                <c:pt idx="0">
                  <c:v>0</c:v>
                </c:pt>
                <c:pt idx="1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63-467D-A0A7-16789EC7B9E3}"/>
            </c:ext>
          </c:extLst>
        </c:ser>
        <c:ser>
          <c:idx val="3"/>
          <c:order val="3"/>
          <c:tx>
            <c:strRef>
              <c:f>Fridge!$L$6</c:f>
              <c:strCache>
                <c:ptCount val="1"/>
                <c:pt idx="0">
                  <c:v>1 - Minor improvement from Diff.Ref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Fridge!$H$7:$H$8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Fridge!$L$7:$L$8</c:f>
              <c:numCache>
                <c:formatCode>0.0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63-467D-A0A7-16789EC7B9E3}"/>
            </c:ext>
          </c:extLst>
        </c:ser>
        <c:ser>
          <c:idx val="4"/>
          <c:order val="4"/>
          <c:tx>
            <c:strRef>
              <c:f>Fridge!$M$6</c:f>
              <c:strCache>
                <c:ptCount val="1"/>
                <c:pt idx="0">
                  <c:v>2 - Significant improvement from Diff.Ref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Fridge!$H$7:$H$8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Fridge!$M$7:$M$8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63-467D-A0A7-16789EC7B9E3}"/>
            </c:ext>
          </c:extLst>
        </c:ser>
        <c:ser>
          <c:idx val="5"/>
          <c:order val="5"/>
          <c:tx>
            <c:strRef>
              <c:f>Fridge!$N$6</c:f>
              <c:strCache>
                <c:ptCount val="1"/>
                <c:pt idx="0">
                  <c:v>NC - Non-comparable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Fridge!$H$7:$H$8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Fridge!$N$7:$N$8</c:f>
              <c:numCache>
                <c:formatCode>General</c:formatCode>
                <c:ptCount val="2"/>
                <c:pt idx="0" formatCode="0.0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63-467D-A0A7-16789EC7B9E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Fingermark Type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Percent</a:t>
                </a:r>
                <a:r>
                  <a:rPr lang="en-US" sz="1600" baseline="0"/>
                  <a:t> UC Grade</a:t>
                </a:r>
                <a:endParaRPr lang="en-US" sz="16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'Filing cabinet'!$G$6</c:f>
              <c:strCache>
                <c:ptCount val="1"/>
                <c:pt idx="0">
                  <c:v>-2 - Significant improvement from pECI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'Filing cabinet'!$F$7:$F$8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'Filing cabinet'!$G$7:$G$8</c:f>
              <c:numCache>
                <c:formatCode>0.0</c:formatCode>
                <c:ptCount val="2"/>
                <c:pt idx="0">
                  <c:v>33.333333333333329</c:v>
                </c:pt>
                <c:pt idx="1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'Filing cabinet'!$H$6</c:f>
              <c:strCache>
                <c:ptCount val="1"/>
                <c:pt idx="0">
                  <c:v>-1 - Minor improvement from pECI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'Filing cabinet'!$F$7:$F$8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'Filing cabinet'!$H$7:$H$8</c:f>
              <c:numCache>
                <c:formatCode>0.0</c:formatCode>
                <c:ptCount val="2"/>
                <c:pt idx="0">
                  <c:v>66.666666666666657</c:v>
                </c:pt>
                <c:pt idx="1">
                  <c:v>66.666666666666657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'Filing cabinet'!$I$6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'Filing cabinet'!$F$7:$F$8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'Filing cabinet'!$I$7:$I$8</c:f>
              <c:numCache>
                <c:formatCode>0.0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D9D-4278-B549-03BB935BA9E1}"/>
            </c:ext>
          </c:extLst>
        </c:ser>
        <c:ser>
          <c:idx val="3"/>
          <c:order val="3"/>
          <c:tx>
            <c:strRef>
              <c:f>'Filing cabinet'!$J$6</c:f>
              <c:strCache>
                <c:ptCount val="1"/>
                <c:pt idx="0">
                  <c:v>1 - Minor improvement from Diff.Ref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'Filing cabinet'!$F$7:$F$8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'Filing cabinet'!$J$7:$J$8</c:f>
              <c:numCache>
                <c:formatCode>0.0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D9D-4278-B549-03BB935BA9E1}"/>
            </c:ext>
          </c:extLst>
        </c:ser>
        <c:ser>
          <c:idx val="4"/>
          <c:order val="4"/>
          <c:tx>
            <c:strRef>
              <c:f>'Filing cabinet'!$K$6</c:f>
              <c:strCache>
                <c:ptCount val="1"/>
                <c:pt idx="0">
                  <c:v>2 - Significant improvement from Diff.Ref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'Filing cabinet'!$F$7:$F$8</c:f>
              <c:strCache>
                <c:ptCount val="2"/>
                <c:pt idx="0">
                  <c:v>Latent</c:v>
                </c:pt>
                <c:pt idx="1">
                  <c:v>Powdered</c:v>
                </c:pt>
              </c:strCache>
            </c:strRef>
          </c:cat>
          <c:val>
            <c:numRef>
              <c:f>'Filing cabinet'!$K$7:$K$8</c:f>
              <c:numCache>
                <c:formatCode>0.0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D9D-4278-B549-03BB935BA9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Fingermark Type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Percent</a:t>
                </a:r>
                <a:r>
                  <a:rPr lang="en-US" sz="1600" baseline="0"/>
                  <a:t> UC Grade</a:t>
                </a:r>
                <a:endParaRPr lang="en-US" sz="16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'Filing cabinet'!$E$17</c:f>
              <c:strCache>
                <c:ptCount val="1"/>
                <c:pt idx="0">
                  <c:v>Average Cast Grade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'Filing cabinet'!$F$15:$I$16</c:f>
              <c:multiLvlStrCache>
                <c:ptCount val="4"/>
                <c:lvl>
                  <c:pt idx="0">
                    <c:v>Diff. Ref</c:v>
                  </c:pt>
                  <c:pt idx="1">
                    <c:v>pECI</c:v>
                  </c:pt>
                  <c:pt idx="2">
                    <c:v>Diff. Ref</c:v>
                  </c:pt>
                  <c:pt idx="3">
                    <c:v>pECI</c:v>
                  </c:pt>
                </c:lvl>
                <c:lvl>
                  <c:pt idx="0">
                    <c:v>Latent</c:v>
                  </c:pt>
                  <c:pt idx="2">
                    <c:v>Powdered</c:v>
                  </c:pt>
                </c:lvl>
              </c:multiLvlStrCache>
            </c:multiLvlStrRef>
          </c:cat>
          <c:val>
            <c:numRef>
              <c:f>'Filing cabinet'!$F$17:$I$17</c:f>
              <c:numCache>
                <c:formatCode>0.0</c:formatCode>
                <c:ptCount val="4"/>
                <c:pt idx="0">
                  <c:v>0</c:v>
                </c:pt>
                <c:pt idx="1">
                  <c:v>2.3333333333333335</c:v>
                </c:pt>
                <c:pt idx="2">
                  <c:v>0.66666666666666663</c:v>
                </c:pt>
                <c:pt idx="3">
                  <c:v>2.6666666666666665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D9-4B1D-8914-F801A3F64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017823695"/>
        <c:axId val="2017839503"/>
      </c:barChart>
      <c:catAx>
        <c:axId val="20178236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400"/>
                  <a:t>Average Cast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7839503"/>
        <c:crosses val="autoZero"/>
        <c:auto val="1"/>
        <c:lblAlgn val="ctr"/>
        <c:lblOffset val="100"/>
        <c:noMultiLvlLbl val="0"/>
      </c:catAx>
      <c:valAx>
        <c:axId val="2017839503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400"/>
                  <a:t>CAST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7823695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'Manuscript UC'!$K$4</c:f>
              <c:strCache>
                <c:ptCount val="1"/>
                <c:pt idx="0">
                  <c:v>-2 - Sig Improv pECI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D1AF-41B4-B676-05C69E4605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'Manuscript UC'!$J$5:$J$11</c15:sqref>
                  </c15:fullRef>
                </c:ext>
              </c:extLst>
              <c:f>'Manuscript UC'!$J$6:$J$11</c:f>
              <c:strCache>
                <c:ptCount val="6"/>
                <c:pt idx="0">
                  <c:v>Filing Cabinet</c:v>
                </c:pt>
                <c:pt idx="1">
                  <c:v>Fridge</c:v>
                </c:pt>
                <c:pt idx="2">
                  <c:v>Mirror</c:v>
                </c:pt>
                <c:pt idx="3">
                  <c:v>Plastic</c:v>
                </c:pt>
                <c:pt idx="4">
                  <c:v>Whiteboard</c:v>
                </c:pt>
                <c:pt idx="5">
                  <c:v>Window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'Manuscript UC'!$K$5:$K$11</c15:sqref>
                  </c15:fullRef>
                </c:ext>
              </c:extLst>
              <c:f>'Manuscript UC'!$K$6:$K$11</c:f>
              <c:numCache>
                <c:formatCode>0.0%</c:formatCode>
                <c:ptCount val="6"/>
                <c:pt idx="0">
                  <c:v>0.33333333333333331</c:v>
                </c:pt>
                <c:pt idx="1">
                  <c:v>0.5</c:v>
                </c:pt>
                <c:pt idx="2">
                  <c:v>0</c:v>
                </c:pt>
                <c:pt idx="3">
                  <c:v>0.1111111111111111</c:v>
                </c:pt>
                <c:pt idx="4">
                  <c:v>0.77777777777777779</c:v>
                </c:pt>
                <c:pt idx="5">
                  <c:v>0.22222222222222221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'Manuscript UC'!$L$4</c:f>
              <c:strCache>
                <c:ptCount val="1"/>
                <c:pt idx="0">
                  <c:v>-1 - Min Improv pECI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'Manuscript UC'!$J$5:$J$11</c15:sqref>
                  </c15:fullRef>
                </c:ext>
              </c:extLst>
              <c:f>'Manuscript UC'!$J$6:$J$11</c:f>
              <c:strCache>
                <c:ptCount val="6"/>
                <c:pt idx="0">
                  <c:v>Filing Cabinet</c:v>
                </c:pt>
                <c:pt idx="1">
                  <c:v>Fridge</c:v>
                </c:pt>
                <c:pt idx="2">
                  <c:v>Mirror</c:v>
                </c:pt>
                <c:pt idx="3">
                  <c:v>Plastic</c:v>
                </c:pt>
                <c:pt idx="4">
                  <c:v>Whiteboard</c:v>
                </c:pt>
                <c:pt idx="5">
                  <c:v>Window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'Manuscript UC'!$L$5:$L$11</c15:sqref>
                  </c15:fullRef>
                </c:ext>
              </c:extLst>
              <c:f>'Manuscript UC'!$L$6:$L$11</c:f>
              <c:numCache>
                <c:formatCode>0.0%</c:formatCode>
                <c:ptCount val="6"/>
                <c:pt idx="0">
                  <c:v>0.66666666666666663</c:v>
                </c:pt>
                <c:pt idx="1">
                  <c:v>0.25</c:v>
                </c:pt>
                <c:pt idx="2">
                  <c:v>0.22222222222222221</c:v>
                </c:pt>
                <c:pt idx="3">
                  <c:v>0.77777777777777779</c:v>
                </c:pt>
                <c:pt idx="4">
                  <c:v>0.22222222222222221</c:v>
                </c:pt>
                <c:pt idx="5">
                  <c:v>0.44444444444444442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'Manuscript UC'!$M$4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1AF-41B4-B676-05C69E4605E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1AF-41B4-B676-05C69E4605E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1AF-41B4-B676-05C69E4605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'Manuscript UC'!$J$5:$J$11</c15:sqref>
                  </c15:fullRef>
                </c:ext>
              </c:extLst>
              <c:f>'Manuscript UC'!$J$6:$J$11</c:f>
              <c:strCache>
                <c:ptCount val="6"/>
                <c:pt idx="0">
                  <c:v>Filing Cabinet</c:v>
                </c:pt>
                <c:pt idx="1">
                  <c:v>Fridge</c:v>
                </c:pt>
                <c:pt idx="2">
                  <c:v>Mirror</c:v>
                </c:pt>
                <c:pt idx="3">
                  <c:v>Plastic</c:v>
                </c:pt>
                <c:pt idx="4">
                  <c:v>Whiteboard</c:v>
                </c:pt>
                <c:pt idx="5">
                  <c:v>Window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'Manuscript UC'!$M$5:$M$11</c15:sqref>
                  </c15:fullRef>
                </c:ext>
              </c:extLst>
              <c:f>'Manuscript UC'!$M$6:$M$11</c:f>
              <c:numCache>
                <c:formatCode>0.0%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0.33333333333333331</c:v>
                </c:pt>
                <c:pt idx="3">
                  <c:v>0.1111111111111111</c:v>
                </c:pt>
                <c:pt idx="4">
                  <c:v>0</c:v>
                </c:pt>
                <c:pt idx="5">
                  <c:v>0.33333333333333331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'Manuscript UC'!$N$4</c:f>
              <c:strCache>
                <c:ptCount val="1"/>
                <c:pt idx="0">
                  <c:v>1 - Min Improv Diff. Ref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1AF-41B4-B676-05C69E4605E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D1AF-41B4-B676-05C69E4605E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D1AF-41B4-B676-05C69E4605E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1AF-41B4-B676-05C69E4605E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D1AF-41B4-B676-05C69E4605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'Manuscript UC'!$J$5:$J$11</c15:sqref>
                  </c15:fullRef>
                </c:ext>
              </c:extLst>
              <c:f>'Manuscript UC'!$J$6:$J$11</c:f>
              <c:strCache>
                <c:ptCount val="6"/>
                <c:pt idx="0">
                  <c:v>Filing Cabinet</c:v>
                </c:pt>
                <c:pt idx="1">
                  <c:v>Fridge</c:v>
                </c:pt>
                <c:pt idx="2">
                  <c:v>Mirror</c:v>
                </c:pt>
                <c:pt idx="3">
                  <c:v>Plastic</c:v>
                </c:pt>
                <c:pt idx="4">
                  <c:v>Whiteboard</c:v>
                </c:pt>
                <c:pt idx="5">
                  <c:v>Window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'Manuscript UC'!$N$5:$N$11</c15:sqref>
                  </c15:fullRef>
                </c:ext>
              </c:extLst>
              <c:f>'Manuscript UC'!$N$6:$N$11</c:f>
              <c:numCache>
                <c:formatCode>0.0%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0.44444444444444442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BA9-4E28-93B8-70F5A18AAE03}"/>
            </c:ext>
          </c:extLst>
        </c:ser>
        <c:ser>
          <c:idx val="4"/>
          <c:order val="4"/>
          <c:tx>
            <c:strRef>
              <c:f>'Manuscript UC'!$O$4</c:f>
              <c:strCache>
                <c:ptCount val="1"/>
                <c:pt idx="0">
                  <c:v>NC - Non-Comparable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1AF-41B4-B676-05C69E4605E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1AF-41B4-B676-05C69E4605E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1AF-41B4-B676-05C69E4605E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1AF-41B4-B676-05C69E4605E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1AF-41B4-B676-05C69E4605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'Manuscript UC'!$J$5:$J$11</c15:sqref>
                  </c15:fullRef>
                </c:ext>
              </c:extLst>
              <c:f>'Manuscript UC'!$J$6:$J$11</c:f>
              <c:strCache>
                <c:ptCount val="6"/>
                <c:pt idx="0">
                  <c:v>Filing Cabinet</c:v>
                </c:pt>
                <c:pt idx="1">
                  <c:v>Fridge</c:v>
                </c:pt>
                <c:pt idx="2">
                  <c:v>Mirror</c:v>
                </c:pt>
                <c:pt idx="3">
                  <c:v>Plastic</c:v>
                </c:pt>
                <c:pt idx="4">
                  <c:v>Whiteboard</c:v>
                </c:pt>
                <c:pt idx="5">
                  <c:v>Window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'Manuscript UC'!$O$5:$O$11</c15:sqref>
                  </c15:fullRef>
                </c:ext>
              </c:extLst>
              <c:f>'Manuscript UC'!$O$6:$O$11</c:f>
              <c:numCache>
                <c:formatCode>0.0%</c:formatCode>
                <c:ptCount val="6"/>
                <c:pt idx="0">
                  <c:v>0</c:v>
                </c:pt>
                <c:pt idx="1">
                  <c:v>0.25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BA9-4E28-93B8-70F5A18AA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2083639599"/>
        <c:axId val="2083654159"/>
        <c:extLst>
          <c:ext xmlns:c15="http://schemas.microsoft.com/office/drawing/2012/chart" uri="{02D57815-91ED-43cb-92C2-25804820EDAC}">
            <c15:filteredBarSeries>
              <c15:ser>
                <c:idx val="5"/>
                <c:order val="5"/>
                <c:tx>
                  <c:strRef>
                    <c:extLst>
                      <c:ext uri="{02D57815-91ED-43cb-92C2-25804820EDAC}">
                        <c15:formulaRef>
                          <c15:sqref>'Manuscript UC'!$P$4</c15:sqref>
                        </c15:formulaRef>
                      </c:ext>
                    </c:extLst>
                    <c:strCache>
                      <c:ptCount val="1"/>
                      <c:pt idx="0">
                        <c:v>Grand Total</c:v>
                      </c:pt>
                    </c:strCache>
                  </c:strRef>
                </c:tx>
                <c:spPr>
                  <a:solidFill>
                    <a:srgbClr val="FF0000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'Manuscript UC'!$J$5:$J$11</c15:sqref>
                        </c15:fullRef>
                        <c15:formulaRef>
                          <c15:sqref>'Manuscript UC'!$J$6:$J$11</c15:sqref>
                        </c15:formulaRef>
                      </c:ext>
                    </c:extLst>
                    <c:strCache>
                      <c:ptCount val="6"/>
                      <c:pt idx="0">
                        <c:v>Filing Cabinet</c:v>
                      </c:pt>
                      <c:pt idx="1">
                        <c:v>Fridge</c:v>
                      </c:pt>
                      <c:pt idx="2">
                        <c:v>Mirror</c:v>
                      </c:pt>
                      <c:pt idx="3">
                        <c:v>Plastic</c:v>
                      </c:pt>
                      <c:pt idx="4">
                        <c:v>Whiteboard</c:v>
                      </c:pt>
                      <c:pt idx="5">
                        <c:v>Window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'Manuscript UC'!$P$5:$P$11</c15:sqref>
                        </c15:fullRef>
                        <c15:formulaRef>
                          <c15:sqref>'Manuscript UC'!$P$6:$P$11</c15:sqref>
                        </c15:formulaRef>
                      </c:ext>
                    </c:extLst>
                    <c:numCache>
                      <c:formatCode>0.0%</c:formatCode>
                      <c:ptCount val="6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B-8BA9-4E28-93B8-70F5A18AAE03}"/>
                  </c:ext>
                </c:extLst>
              </c15:ser>
            </c15:filteredBarSeries>
          </c:ext>
        </c:extLst>
      </c:barChart>
      <c:catAx>
        <c:axId val="2083639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254465020576134"/>
          <c:y val="0.24587619047619047"/>
          <c:w val="0.22961584362139917"/>
          <c:h val="0.57118055555555558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'Manuscript UC'!$K$12</c:f>
              <c:strCache>
                <c:ptCount val="1"/>
                <c:pt idx="0">
                  <c:v>-2 - Sig Improv pECI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467-4F87-8EE2-07D62EB92CD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467-4F87-8EE2-07D62EB92CD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'Manuscript UC'!$J$13:$J$19</c15:sqref>
                  </c15:fullRef>
                </c:ext>
              </c:extLst>
              <c:f>'Manuscript UC'!$J$14:$J$19</c:f>
              <c:strCache>
                <c:ptCount val="6"/>
                <c:pt idx="0">
                  <c:v>Filing Cabinet</c:v>
                </c:pt>
                <c:pt idx="1">
                  <c:v>Fridge</c:v>
                </c:pt>
                <c:pt idx="2">
                  <c:v>Mirror</c:v>
                </c:pt>
                <c:pt idx="3">
                  <c:v>Plastic</c:v>
                </c:pt>
                <c:pt idx="4">
                  <c:v>Whiteboard</c:v>
                </c:pt>
                <c:pt idx="5">
                  <c:v>Window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'Manuscript UC'!$K$13:$K$19</c15:sqref>
                  </c15:fullRef>
                </c:ext>
              </c:extLst>
              <c:f>'Manuscript UC'!$K$14:$K$19</c:f>
              <c:numCache>
                <c:formatCode>0.0%</c:formatCode>
                <c:ptCount val="6"/>
                <c:pt idx="0">
                  <c:v>0.33333333333333331</c:v>
                </c:pt>
                <c:pt idx="1">
                  <c:v>0.375</c:v>
                </c:pt>
                <c:pt idx="2">
                  <c:v>0</c:v>
                </c:pt>
                <c:pt idx="3">
                  <c:v>0.33333333333333331</c:v>
                </c:pt>
                <c:pt idx="4">
                  <c:v>0.44444444444444442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'Manuscript UC'!$L$12</c:f>
              <c:strCache>
                <c:ptCount val="1"/>
                <c:pt idx="0">
                  <c:v>-1 - Min Improv pECI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'Manuscript UC'!$J$13:$J$19</c15:sqref>
                  </c15:fullRef>
                </c:ext>
              </c:extLst>
              <c:f>'Manuscript UC'!$J$14:$J$19</c:f>
              <c:strCache>
                <c:ptCount val="6"/>
                <c:pt idx="0">
                  <c:v>Filing Cabinet</c:v>
                </c:pt>
                <c:pt idx="1">
                  <c:v>Fridge</c:v>
                </c:pt>
                <c:pt idx="2">
                  <c:v>Mirror</c:v>
                </c:pt>
                <c:pt idx="3">
                  <c:v>Plastic</c:v>
                </c:pt>
                <c:pt idx="4">
                  <c:v>Whiteboard</c:v>
                </c:pt>
                <c:pt idx="5">
                  <c:v>Window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'Manuscript UC'!$L$13:$L$19</c15:sqref>
                  </c15:fullRef>
                </c:ext>
              </c:extLst>
              <c:f>'Manuscript UC'!$L$14:$L$19</c:f>
              <c:numCache>
                <c:formatCode>0.0%</c:formatCode>
                <c:ptCount val="6"/>
                <c:pt idx="0">
                  <c:v>0.66666666666666663</c:v>
                </c:pt>
                <c:pt idx="1">
                  <c:v>0.375</c:v>
                </c:pt>
                <c:pt idx="2">
                  <c:v>0.44444444444444442</c:v>
                </c:pt>
                <c:pt idx="3">
                  <c:v>0.66666666666666663</c:v>
                </c:pt>
                <c:pt idx="4">
                  <c:v>0.44444444444444442</c:v>
                </c:pt>
                <c:pt idx="5">
                  <c:v>0.22222222222222221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'Manuscript UC'!$M$12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467-4F87-8EE2-07D62EB92CD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467-4F87-8EE2-07D62EB92CD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'Manuscript UC'!$J$13:$J$19</c15:sqref>
                  </c15:fullRef>
                </c:ext>
              </c:extLst>
              <c:f>'Manuscript UC'!$J$14:$J$19</c:f>
              <c:strCache>
                <c:ptCount val="6"/>
                <c:pt idx="0">
                  <c:v>Filing Cabinet</c:v>
                </c:pt>
                <c:pt idx="1">
                  <c:v>Fridge</c:v>
                </c:pt>
                <c:pt idx="2">
                  <c:v>Mirror</c:v>
                </c:pt>
                <c:pt idx="3">
                  <c:v>Plastic</c:v>
                </c:pt>
                <c:pt idx="4">
                  <c:v>Whiteboard</c:v>
                </c:pt>
                <c:pt idx="5">
                  <c:v>Window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'Manuscript UC'!$M$13:$M$19</c15:sqref>
                  </c15:fullRef>
                </c:ext>
              </c:extLst>
              <c:f>'Manuscript UC'!$M$14:$M$19</c:f>
              <c:numCache>
                <c:formatCode>0.0%</c:formatCode>
                <c:ptCount val="6"/>
                <c:pt idx="0">
                  <c:v>0</c:v>
                </c:pt>
                <c:pt idx="1">
                  <c:v>0.25</c:v>
                </c:pt>
                <c:pt idx="2">
                  <c:v>0.55555555555555558</c:v>
                </c:pt>
                <c:pt idx="3">
                  <c:v>0</c:v>
                </c:pt>
                <c:pt idx="4">
                  <c:v>0.1111111111111111</c:v>
                </c:pt>
                <c:pt idx="5">
                  <c:v>0.66666666666666663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'Manuscript UC'!$N$12</c:f>
              <c:strCache>
                <c:ptCount val="1"/>
                <c:pt idx="0">
                  <c:v>1 - Min Improv Diff. Ref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467-4F87-8EE2-07D62EB92CD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467-4F87-8EE2-07D62EB92CD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467-4F87-8EE2-07D62EB92CD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67-4F87-8EE2-07D62EB92CD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467-4F87-8EE2-07D62EB92CD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'Manuscript UC'!$J$13:$J$19</c15:sqref>
                  </c15:fullRef>
                </c:ext>
              </c:extLst>
              <c:f>'Manuscript UC'!$J$14:$J$19</c:f>
              <c:strCache>
                <c:ptCount val="6"/>
                <c:pt idx="0">
                  <c:v>Filing Cabinet</c:v>
                </c:pt>
                <c:pt idx="1">
                  <c:v>Fridge</c:v>
                </c:pt>
                <c:pt idx="2">
                  <c:v>Mirror</c:v>
                </c:pt>
                <c:pt idx="3">
                  <c:v>Plastic</c:v>
                </c:pt>
                <c:pt idx="4">
                  <c:v>Whiteboard</c:v>
                </c:pt>
                <c:pt idx="5">
                  <c:v>Window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'Manuscript UC'!$N$13:$N$19</c15:sqref>
                  </c15:fullRef>
                </c:ext>
              </c:extLst>
              <c:f>'Manuscript UC'!$N$14:$N$19</c:f>
              <c:numCache>
                <c:formatCode>0.0%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0.1111111111111111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BA9-4E28-93B8-70F5A18AAE03}"/>
            </c:ext>
          </c:extLst>
        </c:ser>
        <c:ser>
          <c:idx val="4"/>
          <c:order val="4"/>
          <c:tx>
            <c:strRef>
              <c:f>'Manuscript UC'!$O$12</c:f>
              <c:strCache>
                <c:ptCount val="1"/>
                <c:pt idx="0">
                  <c:v>NC - Non-Comparable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'Manuscript UC'!$J$13:$J$19</c15:sqref>
                  </c15:fullRef>
                </c:ext>
              </c:extLst>
              <c:f>'Manuscript UC'!$J$14:$J$19</c:f>
              <c:strCache>
                <c:ptCount val="6"/>
                <c:pt idx="0">
                  <c:v>Filing Cabinet</c:v>
                </c:pt>
                <c:pt idx="1">
                  <c:v>Fridge</c:v>
                </c:pt>
                <c:pt idx="2">
                  <c:v>Mirror</c:v>
                </c:pt>
                <c:pt idx="3">
                  <c:v>Plastic</c:v>
                </c:pt>
                <c:pt idx="4">
                  <c:v>Whiteboard</c:v>
                </c:pt>
                <c:pt idx="5">
                  <c:v>Window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'Manuscript UC'!$O$13:$O$19</c15:sqref>
                  </c15:fullRef>
                </c:ext>
              </c:extLst>
              <c:f>'Manuscript UC'!$O$14:$O$19</c:f>
              <c:numCache>
                <c:formatCode>0.0%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BA9-4E28-93B8-70F5A18AA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2083639599"/>
        <c:axId val="2083654159"/>
        <c:extLst>
          <c:ext xmlns:c15="http://schemas.microsoft.com/office/drawing/2012/chart" uri="{02D57815-91ED-43cb-92C2-25804820EDAC}">
            <c15:filteredBarSeries>
              <c15:ser>
                <c:idx val="5"/>
                <c:order val="5"/>
                <c:tx>
                  <c:strRef>
                    <c:extLst>
                      <c:ext uri="{02D57815-91ED-43cb-92C2-25804820EDAC}">
                        <c15:formulaRef>
                          <c15:sqref>'Manuscript UC'!$P$12</c15:sqref>
                        </c15:formulaRef>
                      </c:ext>
                    </c:extLst>
                    <c:strCache>
                      <c:ptCount val="1"/>
                      <c:pt idx="0">
                        <c:v>Grand Total</c:v>
                      </c:pt>
                    </c:strCache>
                  </c:strRef>
                </c:tx>
                <c:spPr>
                  <a:solidFill>
                    <a:srgbClr val="FF0000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'Manuscript UC'!$J$13:$J$19</c15:sqref>
                        </c15:fullRef>
                        <c15:formulaRef>
                          <c15:sqref>'Manuscript UC'!$J$14:$J$19</c15:sqref>
                        </c15:formulaRef>
                      </c:ext>
                    </c:extLst>
                    <c:strCache>
                      <c:ptCount val="6"/>
                      <c:pt idx="0">
                        <c:v>Filing Cabinet</c:v>
                      </c:pt>
                      <c:pt idx="1">
                        <c:v>Fridge</c:v>
                      </c:pt>
                      <c:pt idx="2">
                        <c:v>Mirror</c:v>
                      </c:pt>
                      <c:pt idx="3">
                        <c:v>Plastic</c:v>
                      </c:pt>
                      <c:pt idx="4">
                        <c:v>Whiteboard</c:v>
                      </c:pt>
                      <c:pt idx="5">
                        <c:v>Window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'Manuscript UC'!$P$13:$P$19</c15:sqref>
                        </c15:fullRef>
                        <c15:formulaRef>
                          <c15:sqref>'Manuscript UC'!$P$14:$P$19</c15:sqref>
                        </c15:formulaRef>
                      </c:ext>
                    </c:extLst>
                    <c:numCache>
                      <c:formatCode>0.0%</c:formatCode>
                      <c:ptCount val="6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B-8BA9-4E28-93B8-70F5A18AAE03}"/>
                  </c:ext>
                </c:extLst>
              </c15:ser>
            </c15:filteredBarSeries>
          </c:ext>
        </c:extLst>
      </c:barChart>
      <c:catAx>
        <c:axId val="2083639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5725855568132827"/>
          <c:y val="0.16846910870732076"/>
          <c:w val="0.23472741956501095"/>
          <c:h val="0.6632907902648294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Cast Grade of Latent Fingermark Enhancment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'Manuscript CAST'!$M$3</c:f>
              <c:strCache>
                <c:ptCount val="1"/>
                <c:pt idx="0">
                  <c:v>Diffused Reflection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'Manuscript CAST'!$L$4:$L$10</c15:sqref>
                  </c15:fullRef>
                </c:ext>
              </c:extLst>
              <c:f>'Manuscript CAST'!$L$5:$L$10</c:f>
              <c:strCache>
                <c:ptCount val="6"/>
                <c:pt idx="0">
                  <c:v>Filing Cabinet</c:v>
                </c:pt>
                <c:pt idx="1">
                  <c:v>Fridge</c:v>
                </c:pt>
                <c:pt idx="2">
                  <c:v>Mirror</c:v>
                </c:pt>
                <c:pt idx="3">
                  <c:v>Plastic</c:v>
                </c:pt>
                <c:pt idx="4">
                  <c:v>Whiteboard</c:v>
                </c:pt>
                <c:pt idx="5">
                  <c:v>Window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'Manuscript CAST'!$M$4:$M$10</c15:sqref>
                  </c15:fullRef>
                </c:ext>
              </c:extLst>
              <c:f>'Manuscript CAST'!$M$5:$M$10</c:f>
              <c:numCache>
                <c:formatCode>0.0</c:formatCode>
                <c:ptCount val="6"/>
                <c:pt idx="0">
                  <c:v>0</c:v>
                </c:pt>
                <c:pt idx="1">
                  <c:v>0.375</c:v>
                </c:pt>
                <c:pt idx="2">
                  <c:v>2.3333333333333335</c:v>
                </c:pt>
                <c:pt idx="3">
                  <c:v>0.44444444444444442</c:v>
                </c:pt>
                <c:pt idx="4">
                  <c:v>1.1111111111111112</c:v>
                </c:pt>
                <c:pt idx="5">
                  <c:v>2.3333333333333335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D9-4B1D-8914-F801A3F64462}"/>
            </c:ext>
          </c:extLst>
        </c:ser>
        <c:ser>
          <c:idx val="1"/>
          <c:order val="1"/>
          <c:tx>
            <c:strRef>
              <c:f>'Manuscript CAST'!$N$3</c:f>
              <c:strCache>
                <c:ptCount val="1"/>
                <c:pt idx="0">
                  <c:v>pECI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'Manuscript CAST'!$L$4:$L$10</c15:sqref>
                  </c15:fullRef>
                </c:ext>
              </c:extLst>
              <c:f>'Manuscript CAST'!$L$5:$L$10</c:f>
              <c:strCache>
                <c:ptCount val="6"/>
                <c:pt idx="0">
                  <c:v>Filing Cabinet</c:v>
                </c:pt>
                <c:pt idx="1">
                  <c:v>Fridge</c:v>
                </c:pt>
                <c:pt idx="2">
                  <c:v>Mirror</c:v>
                </c:pt>
                <c:pt idx="3">
                  <c:v>Plastic</c:v>
                </c:pt>
                <c:pt idx="4">
                  <c:v>Whiteboard</c:v>
                </c:pt>
                <c:pt idx="5">
                  <c:v>Window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'Manuscript CAST'!$N$4:$N$10</c15:sqref>
                  </c15:fullRef>
                </c:ext>
              </c:extLst>
              <c:f>'Manuscript CAST'!$N$5:$N$10</c:f>
              <c:numCache>
                <c:formatCode>0.0</c:formatCode>
                <c:ptCount val="6"/>
                <c:pt idx="0">
                  <c:v>2.3333333333333335</c:v>
                </c:pt>
                <c:pt idx="1">
                  <c:v>1.875</c:v>
                </c:pt>
                <c:pt idx="2">
                  <c:v>1.7777777777777777</c:v>
                </c:pt>
                <c:pt idx="3">
                  <c:v>2</c:v>
                </c:pt>
                <c:pt idx="4">
                  <c:v>3</c:v>
                </c:pt>
                <c:pt idx="5">
                  <c:v>3.4444444444444446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D9-4B1D-8914-F801A3F6446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2017823695"/>
        <c:axId val="2017839503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'Manuscript CAST'!$O$3</c15:sqref>
                        </c15:formulaRef>
                      </c:ext>
                    </c:extLst>
                    <c:strCache>
                      <c:ptCount val="1"/>
                      <c:pt idx="0">
                        <c:v>Grand Total</c:v>
                      </c:pt>
                    </c:strCache>
                  </c:strRef>
                </c:tx>
                <c:spPr>
                  <a:solidFill>
                    <a:srgbClr val="0070C0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>'Manuscript CAST'!$L$4:$L$10</c15:sqref>
                        </c15:fullRef>
                        <c15:formulaRef>
                          <c15:sqref>'Manuscript CAST'!$L$5:$L$10</c15:sqref>
                        </c15:formulaRef>
                      </c:ext>
                    </c:extLst>
                    <c:strCache>
                      <c:ptCount val="6"/>
                      <c:pt idx="0">
                        <c:v>Filing Cabinet</c:v>
                      </c:pt>
                      <c:pt idx="1">
                        <c:v>Fridge</c:v>
                      </c:pt>
                      <c:pt idx="2">
                        <c:v>Mirror</c:v>
                      </c:pt>
                      <c:pt idx="3">
                        <c:v>Plastic</c:v>
                      </c:pt>
                      <c:pt idx="4">
                        <c:v>Whiteboard</c:v>
                      </c:pt>
                      <c:pt idx="5">
                        <c:v>Window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'Manuscript CAST'!$O$4:$O$10</c15:sqref>
                        </c15:fullRef>
                        <c15:formulaRef>
                          <c15:sqref>'Manuscript CAST'!$O$5:$O$10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>
                        <c:v>1.1666666666666667</c:v>
                      </c:pt>
                      <c:pt idx="1">
                        <c:v>1.125</c:v>
                      </c:pt>
                      <c:pt idx="2">
                        <c:v>2.0555555555555554</c:v>
                      </c:pt>
                      <c:pt idx="3">
                        <c:v>1.2222222222222223</c:v>
                      </c:pt>
                      <c:pt idx="4">
                        <c:v>2.0555555555555554</c:v>
                      </c:pt>
                      <c:pt idx="5">
                        <c:v>2.8888888888888888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4D9-4B1D-8914-F801A3F64462}"/>
                  </c:ext>
                </c:extLst>
              </c15:ser>
            </c15:filteredBarSeries>
          </c:ext>
        </c:extLst>
      </c:barChart>
      <c:catAx>
        <c:axId val="20178236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Title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7839503"/>
        <c:crosses val="autoZero"/>
        <c:auto val="1"/>
        <c:lblAlgn val="ctr"/>
        <c:lblOffset val="100"/>
        <c:noMultiLvlLbl val="0"/>
      </c:catAx>
      <c:valAx>
        <c:axId val="2017839503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CAST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7823695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'Manuscript CAST'!$M$12</c:f>
              <c:strCache>
                <c:ptCount val="1"/>
                <c:pt idx="0">
                  <c:v>Diffused Reflection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'Manuscript CAST'!$L$13:$L$18</c:f>
              <c:strCache>
                <c:ptCount val="6"/>
                <c:pt idx="0">
                  <c:v>Filing Cabinet</c:v>
                </c:pt>
                <c:pt idx="1">
                  <c:v>Fridge</c:v>
                </c:pt>
                <c:pt idx="2">
                  <c:v>Mirror</c:v>
                </c:pt>
                <c:pt idx="3">
                  <c:v>Plastic</c:v>
                </c:pt>
                <c:pt idx="4">
                  <c:v>Whiteboard</c:v>
                </c:pt>
                <c:pt idx="5">
                  <c:v>Window</c:v>
                </c:pt>
              </c:strCache>
            </c:strRef>
          </c:cat>
          <c:val>
            <c:numRef>
              <c:f>'Manuscript CAST'!$M$13:$M$18</c:f>
              <c:numCache>
                <c:formatCode>0.0</c:formatCode>
                <c:ptCount val="6"/>
                <c:pt idx="0">
                  <c:v>0.66666666666666663</c:v>
                </c:pt>
                <c:pt idx="1">
                  <c:v>1.875</c:v>
                </c:pt>
                <c:pt idx="2">
                  <c:v>3</c:v>
                </c:pt>
                <c:pt idx="3">
                  <c:v>1.1111111111111112</c:v>
                </c:pt>
                <c:pt idx="4">
                  <c:v>1.3333333333333333</c:v>
                </c:pt>
                <c:pt idx="5">
                  <c:v>2.7777777777777777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D9-4B1D-8914-F801A3F64462}"/>
            </c:ext>
          </c:extLst>
        </c:ser>
        <c:ser>
          <c:idx val="1"/>
          <c:order val="1"/>
          <c:tx>
            <c:strRef>
              <c:f>'Manuscript CAST'!$N$12</c:f>
              <c:strCache>
                <c:ptCount val="1"/>
                <c:pt idx="0">
                  <c:v>pECI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'Manuscript CAST'!$L$13:$L$18</c:f>
              <c:strCache>
                <c:ptCount val="6"/>
                <c:pt idx="0">
                  <c:v>Filing Cabinet</c:v>
                </c:pt>
                <c:pt idx="1">
                  <c:v>Fridge</c:v>
                </c:pt>
                <c:pt idx="2">
                  <c:v>Mirror</c:v>
                </c:pt>
                <c:pt idx="3">
                  <c:v>Plastic</c:v>
                </c:pt>
                <c:pt idx="4">
                  <c:v>Whiteboard</c:v>
                </c:pt>
                <c:pt idx="5">
                  <c:v>Window</c:v>
                </c:pt>
              </c:strCache>
            </c:strRef>
          </c:cat>
          <c:val>
            <c:numRef>
              <c:f>'Manuscript CAST'!$N$13:$N$18</c:f>
              <c:numCache>
                <c:formatCode>0.0</c:formatCode>
                <c:ptCount val="6"/>
                <c:pt idx="0">
                  <c:v>2.6666666666666665</c:v>
                </c:pt>
                <c:pt idx="1">
                  <c:v>2.875</c:v>
                </c:pt>
                <c:pt idx="2">
                  <c:v>3</c:v>
                </c:pt>
                <c:pt idx="3">
                  <c:v>2.6666666666666665</c:v>
                </c:pt>
                <c:pt idx="4">
                  <c:v>3</c:v>
                </c:pt>
                <c:pt idx="5">
                  <c:v>3.3333333333333335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D9-4B1D-8914-F801A3F6446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2017823695"/>
        <c:axId val="2017839503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'Manuscript CAST'!$O$12</c15:sqref>
                        </c15:formulaRef>
                      </c:ext>
                    </c:extLst>
                    <c:strCache>
                      <c:ptCount val="1"/>
                      <c:pt idx="0">
                        <c:v>Grand Total</c:v>
                      </c:pt>
                    </c:strCache>
                  </c:strRef>
                </c:tx>
                <c:spPr>
                  <a:solidFill>
                    <a:srgbClr val="0070C0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'Manuscript CAST'!$L$13:$L$18</c15:sqref>
                        </c15:formulaRef>
                      </c:ext>
                    </c:extLst>
                    <c:strCache>
                      <c:ptCount val="6"/>
                      <c:pt idx="0">
                        <c:v>Filing Cabinet</c:v>
                      </c:pt>
                      <c:pt idx="1">
                        <c:v>Fridge</c:v>
                      </c:pt>
                      <c:pt idx="2">
                        <c:v>Mirror</c:v>
                      </c:pt>
                      <c:pt idx="3">
                        <c:v>Plastic</c:v>
                      </c:pt>
                      <c:pt idx="4">
                        <c:v>Whiteboard</c:v>
                      </c:pt>
                      <c:pt idx="5">
                        <c:v>Window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'Manuscript CAST'!$O$13:$O$18</c15:sqref>
                        </c15:formulaRef>
                      </c:ext>
                    </c:extLst>
                    <c:numCache>
                      <c:formatCode>0.0</c:formatCode>
                      <c:ptCount val="6"/>
                      <c:pt idx="0">
                        <c:v>1.6666666666666667</c:v>
                      </c:pt>
                      <c:pt idx="1">
                        <c:v>2.375</c:v>
                      </c:pt>
                      <c:pt idx="2">
                        <c:v>3</c:v>
                      </c:pt>
                      <c:pt idx="3">
                        <c:v>1.8888888888888888</c:v>
                      </c:pt>
                      <c:pt idx="4">
                        <c:v>2.1666666666666665</c:v>
                      </c:pt>
                      <c:pt idx="5">
                        <c:v>3.0555555555555554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4D9-4B1D-8914-F801A3F64462}"/>
                  </c:ext>
                </c:extLst>
              </c15:ser>
            </c15:filteredBarSeries>
          </c:ext>
        </c:extLst>
      </c:barChart>
      <c:catAx>
        <c:axId val="20178236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Title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7839503"/>
        <c:crosses val="autoZero"/>
        <c:auto val="1"/>
        <c:lblAlgn val="ctr"/>
        <c:lblOffset val="100"/>
        <c:noMultiLvlLbl val="0"/>
      </c:catAx>
      <c:valAx>
        <c:axId val="2017839503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CAST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7823695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16</xdr:row>
      <xdr:rowOff>0</xdr:rowOff>
    </xdr:from>
    <xdr:to>
      <xdr:col>17</xdr:col>
      <xdr:colOff>208650</xdr:colOff>
      <xdr:row>38</xdr:row>
      <xdr:rowOff>129000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E535B247-DDDA-4D74-8D2E-7C62A96E0A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419100</xdr:colOff>
      <xdr:row>16</xdr:row>
      <xdr:rowOff>9525</xdr:rowOff>
    </xdr:from>
    <xdr:to>
      <xdr:col>29</xdr:col>
      <xdr:colOff>303900</xdr:colOff>
      <xdr:row>44</xdr:row>
      <xdr:rowOff>75525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E2CA981-B5B9-4F5B-ADE8-AD4B5FF973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523874</xdr:colOff>
      <xdr:row>18</xdr:row>
      <xdr:rowOff>9525</xdr:rowOff>
    </xdr:from>
    <xdr:to>
      <xdr:col>28</xdr:col>
      <xdr:colOff>408674</xdr:colOff>
      <xdr:row>46</xdr:row>
      <xdr:rowOff>75525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2C18846-5A8C-4697-8A44-3A1B34DE64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18</xdr:row>
      <xdr:rowOff>0</xdr:rowOff>
    </xdr:from>
    <xdr:to>
      <xdr:col>16</xdr:col>
      <xdr:colOff>351525</xdr:colOff>
      <xdr:row>46</xdr:row>
      <xdr:rowOff>66000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B075B053-B25C-492D-A086-4A2C2C35E2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523874</xdr:colOff>
      <xdr:row>18</xdr:row>
      <xdr:rowOff>9525</xdr:rowOff>
    </xdr:from>
    <xdr:to>
      <xdr:col>28</xdr:col>
      <xdr:colOff>408674</xdr:colOff>
      <xdr:row>46</xdr:row>
      <xdr:rowOff>75525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9F95C29D-A11A-4A52-AB77-D67F9F7EA9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18</xdr:row>
      <xdr:rowOff>0</xdr:rowOff>
    </xdr:from>
    <xdr:to>
      <xdr:col>16</xdr:col>
      <xdr:colOff>351525</xdr:colOff>
      <xdr:row>46</xdr:row>
      <xdr:rowOff>66000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15D50A02-4C47-4CDF-BE59-BB79150E4B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457199</xdr:colOff>
      <xdr:row>18</xdr:row>
      <xdr:rowOff>123825</xdr:rowOff>
    </xdr:from>
    <xdr:to>
      <xdr:col>27</xdr:col>
      <xdr:colOff>341999</xdr:colOff>
      <xdr:row>46</xdr:row>
      <xdr:rowOff>189825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1582E73-5F1F-43C8-B42E-456580C88A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76200</xdr:colOff>
      <xdr:row>18</xdr:row>
      <xdr:rowOff>114300</xdr:rowOff>
    </xdr:from>
    <xdr:to>
      <xdr:col>15</xdr:col>
      <xdr:colOff>284850</xdr:colOff>
      <xdr:row>46</xdr:row>
      <xdr:rowOff>180300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78872EBC-F784-4130-8CA0-B0C9D95CF7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542924</xdr:colOff>
      <xdr:row>21</xdr:row>
      <xdr:rowOff>0</xdr:rowOff>
    </xdr:from>
    <xdr:to>
      <xdr:col>29</xdr:col>
      <xdr:colOff>427724</xdr:colOff>
      <xdr:row>49</xdr:row>
      <xdr:rowOff>66000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B634676-BB37-4707-9B21-4530BD4524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600075</xdr:colOff>
      <xdr:row>21</xdr:row>
      <xdr:rowOff>0</xdr:rowOff>
    </xdr:from>
    <xdr:to>
      <xdr:col>17</xdr:col>
      <xdr:colOff>199125</xdr:colOff>
      <xdr:row>49</xdr:row>
      <xdr:rowOff>66000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81F88B42-01BD-4699-9EA0-95E0A8C2A3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21</xdr:row>
      <xdr:rowOff>42860</xdr:rowOff>
    </xdr:from>
    <xdr:to>
      <xdr:col>14</xdr:col>
      <xdr:colOff>580125</xdr:colOff>
      <xdr:row>49</xdr:row>
      <xdr:rowOff>108860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18516C8-A371-6187-8829-3D3CF7903C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161924</xdr:colOff>
      <xdr:row>21</xdr:row>
      <xdr:rowOff>14287</xdr:rowOff>
    </xdr:from>
    <xdr:to>
      <xdr:col>27</xdr:col>
      <xdr:colOff>46724</xdr:colOff>
      <xdr:row>49</xdr:row>
      <xdr:rowOff>80287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5E4EF22-3575-5086-BF99-2567DE6755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23</xdr:row>
      <xdr:rowOff>47625</xdr:rowOff>
    </xdr:from>
    <xdr:to>
      <xdr:col>9</xdr:col>
      <xdr:colOff>94987</xdr:colOff>
      <xdr:row>49</xdr:row>
      <xdr:rowOff>134625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6DACFEA-7118-12CC-C694-49B5B6DEDA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350042</xdr:colOff>
      <xdr:row>22</xdr:row>
      <xdr:rowOff>33337</xdr:rowOff>
    </xdr:from>
    <xdr:to>
      <xdr:col>27</xdr:col>
      <xdr:colOff>354542</xdr:colOff>
      <xdr:row>48</xdr:row>
      <xdr:rowOff>120337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813868E-E491-4EC4-F207-2A0E6F9757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752475</xdr:colOff>
      <xdr:row>23</xdr:row>
      <xdr:rowOff>104774</xdr:rowOff>
    </xdr:from>
    <xdr:to>
      <xdr:col>21</xdr:col>
      <xdr:colOff>566475</xdr:colOff>
      <xdr:row>50</xdr:row>
      <xdr:rowOff>1274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4D1B246-B2DA-D8F6-D77A-40ABBF65F8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71437</xdr:colOff>
      <xdr:row>23</xdr:row>
      <xdr:rowOff>38099</xdr:rowOff>
    </xdr:from>
    <xdr:to>
      <xdr:col>11</xdr:col>
      <xdr:colOff>85462</xdr:colOff>
      <xdr:row>49</xdr:row>
      <xdr:rowOff>125099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13D4D53-0910-72AE-F9C7-A3BBF473E9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acchary williams" refreshedDate="44843.670541087966" createdVersion="8" refreshedVersion="8" minRefreshableVersion="3" recordCount="188" xr:uid="{823F9219-D6DB-4876-9823-0C5BC21B4598}">
  <cacheSource type="worksheet">
    <worksheetSource ref="B3:H191" sheet="CAST Grades"/>
  </cacheSource>
  <cacheFields count="7">
    <cacheField name="Image Number" numFmtId="0">
      <sharedItems containsSemiMixedTypes="0" containsString="0" containsNumber="1" containsInteger="1" minValue="1" maxValue="188"/>
    </cacheField>
    <cacheField name="Substrate" numFmtId="0">
      <sharedItems count="6">
        <s v="Fridge"/>
        <s v="Window"/>
        <s v="Plastic"/>
        <s v="Mirror"/>
        <s v="Whiteboard"/>
        <s v="Filing Cabinet"/>
      </sharedItems>
    </cacheField>
    <cacheField name="Donor " numFmtId="0">
      <sharedItems/>
    </cacheField>
    <cacheField name="Finger" numFmtId="0">
      <sharedItems/>
    </cacheField>
    <cacheField name="Technique" numFmtId="0">
      <sharedItems count="2">
        <s v="Diffused "/>
        <s v="pECI"/>
      </sharedItems>
    </cacheField>
    <cacheField name="PWDR?" numFmtId="0">
      <sharedItems count="2">
        <s v="No"/>
        <s v="Yes"/>
      </sharedItems>
    </cacheField>
    <cacheField name="Median Grade" numFmtId="0">
      <sharedItems containsSemiMixedTypes="0" containsString="0" containsNumber="1" containsInteger="1" minValue="0" maxValue="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acchary williams" refreshedDate="44983.781266550926" createdVersion="8" refreshedVersion="8" minRefreshableVersion="3" recordCount="94" xr:uid="{056813F6-5828-43DC-8A24-994DFBE85BA4}">
  <cacheSource type="worksheet">
    <worksheetSource ref="B2:G96" sheet="UC Grades"/>
  </cacheSource>
  <cacheFields count="6">
    <cacheField name="Image Number" numFmtId="0">
      <sharedItems containsSemiMixedTypes="0" containsString="0" containsNumber="1" containsInteger="1" minValue="1" maxValue="94"/>
    </cacheField>
    <cacheField name="Substrate" numFmtId="0">
      <sharedItems count="6">
        <s v="Fridge"/>
        <s v="Window"/>
        <s v="Plastic"/>
        <s v="Mirror"/>
        <s v="Whiteboard"/>
        <s v="Filing Cabinet"/>
      </sharedItems>
    </cacheField>
    <cacheField name="Donor " numFmtId="0">
      <sharedItems/>
    </cacheField>
    <cacheField name="Finger" numFmtId="0">
      <sharedItems/>
    </cacheField>
    <cacheField name="PWDR?" numFmtId="0">
      <sharedItems count="4">
        <s v="Latent"/>
        <s v="Powdered"/>
        <s v="No" u="1"/>
        <s v="Yes" u="1"/>
      </sharedItems>
    </cacheField>
    <cacheField name="Median Grade" numFmtId="0">
      <sharedItems containsMixedTypes="1" containsNumber="1" containsInteger="1" minValue="-2" maxValue="1" count="5">
        <s v="ND"/>
        <n v="0"/>
        <n v="-1"/>
        <n v="-2"/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8">
  <r>
    <n v="1"/>
    <x v="0"/>
    <s v="A"/>
    <s v="Index"/>
    <x v="0"/>
    <x v="0"/>
    <n v="0"/>
  </r>
  <r>
    <n v="2"/>
    <x v="0"/>
    <s v="A"/>
    <s v="Index"/>
    <x v="0"/>
    <x v="1"/>
    <n v="2"/>
  </r>
  <r>
    <n v="3"/>
    <x v="0"/>
    <s v="A"/>
    <s v="Index"/>
    <x v="1"/>
    <x v="0"/>
    <n v="0"/>
  </r>
  <r>
    <n v="4"/>
    <x v="0"/>
    <s v="A"/>
    <s v="Index"/>
    <x v="1"/>
    <x v="1"/>
    <n v="2"/>
  </r>
  <r>
    <n v="5"/>
    <x v="0"/>
    <s v="A"/>
    <s v="Middle"/>
    <x v="0"/>
    <x v="0"/>
    <n v="1"/>
  </r>
  <r>
    <n v="6"/>
    <x v="0"/>
    <s v="A"/>
    <s v="Middle"/>
    <x v="0"/>
    <x v="1"/>
    <n v="3"/>
  </r>
  <r>
    <n v="7"/>
    <x v="0"/>
    <s v="A"/>
    <s v="Middle"/>
    <x v="1"/>
    <x v="0"/>
    <n v="0"/>
  </r>
  <r>
    <n v="8"/>
    <x v="0"/>
    <s v="A"/>
    <s v="Middle"/>
    <x v="1"/>
    <x v="1"/>
    <n v="3"/>
  </r>
  <r>
    <n v="9"/>
    <x v="0"/>
    <s v="C"/>
    <s v="Thumb"/>
    <x v="0"/>
    <x v="0"/>
    <n v="1"/>
  </r>
  <r>
    <n v="10"/>
    <x v="0"/>
    <s v="C"/>
    <s v="Thumb"/>
    <x v="0"/>
    <x v="1"/>
    <n v="1"/>
  </r>
  <r>
    <n v="11"/>
    <x v="0"/>
    <s v="C"/>
    <s v="Thumb"/>
    <x v="1"/>
    <x v="0"/>
    <n v="3"/>
  </r>
  <r>
    <n v="12"/>
    <x v="0"/>
    <s v="C"/>
    <s v="Thumb"/>
    <x v="1"/>
    <x v="1"/>
    <n v="3"/>
  </r>
  <r>
    <n v="13"/>
    <x v="0"/>
    <s v="C"/>
    <s v="Index"/>
    <x v="0"/>
    <x v="0"/>
    <n v="0"/>
  </r>
  <r>
    <n v="14"/>
    <x v="0"/>
    <s v="C"/>
    <s v="Index"/>
    <x v="0"/>
    <x v="1"/>
    <n v="2"/>
  </r>
  <r>
    <n v="15"/>
    <x v="0"/>
    <s v="C"/>
    <s v="Index"/>
    <x v="1"/>
    <x v="0"/>
    <n v="2"/>
  </r>
  <r>
    <n v="16"/>
    <x v="0"/>
    <s v="C"/>
    <s v="Index"/>
    <x v="1"/>
    <x v="1"/>
    <n v="3"/>
  </r>
  <r>
    <n v="17"/>
    <x v="0"/>
    <s v="C"/>
    <s v="Middle"/>
    <x v="0"/>
    <x v="0"/>
    <n v="0"/>
  </r>
  <r>
    <n v="18"/>
    <x v="0"/>
    <s v="C"/>
    <s v="Middle"/>
    <x v="0"/>
    <x v="1"/>
    <n v="1"/>
  </r>
  <r>
    <n v="19"/>
    <x v="0"/>
    <s v="C"/>
    <s v="Middle"/>
    <x v="1"/>
    <x v="0"/>
    <n v="1"/>
  </r>
  <r>
    <n v="20"/>
    <x v="0"/>
    <s v="C"/>
    <s v="Middle"/>
    <x v="1"/>
    <x v="1"/>
    <n v="1"/>
  </r>
  <r>
    <n v="21"/>
    <x v="0"/>
    <s v="B"/>
    <s v="Thumb"/>
    <x v="0"/>
    <x v="0"/>
    <n v="0"/>
  </r>
  <r>
    <n v="22"/>
    <x v="0"/>
    <s v="B"/>
    <s v="Thumb"/>
    <x v="0"/>
    <x v="1"/>
    <n v="1"/>
  </r>
  <r>
    <n v="23"/>
    <x v="0"/>
    <s v="B"/>
    <s v="Thumb"/>
    <x v="1"/>
    <x v="0"/>
    <n v="3"/>
  </r>
  <r>
    <n v="24"/>
    <x v="0"/>
    <s v="B"/>
    <s v="Thumb"/>
    <x v="1"/>
    <x v="1"/>
    <n v="4"/>
  </r>
  <r>
    <n v="25"/>
    <x v="0"/>
    <s v="B"/>
    <s v="Index"/>
    <x v="0"/>
    <x v="0"/>
    <n v="1"/>
  </r>
  <r>
    <n v="26"/>
    <x v="0"/>
    <s v="B"/>
    <s v="Index"/>
    <x v="0"/>
    <x v="1"/>
    <n v="3"/>
  </r>
  <r>
    <n v="27"/>
    <x v="0"/>
    <s v="B"/>
    <s v="Index"/>
    <x v="1"/>
    <x v="0"/>
    <n v="3"/>
  </r>
  <r>
    <n v="28"/>
    <x v="0"/>
    <s v="B"/>
    <s v="Index"/>
    <x v="1"/>
    <x v="1"/>
    <n v="4"/>
  </r>
  <r>
    <n v="29"/>
    <x v="0"/>
    <s v="B"/>
    <s v="Middle"/>
    <x v="0"/>
    <x v="0"/>
    <n v="0"/>
  </r>
  <r>
    <n v="30"/>
    <x v="0"/>
    <s v="B"/>
    <s v="Middle"/>
    <x v="0"/>
    <x v="1"/>
    <n v="2"/>
  </r>
  <r>
    <n v="31"/>
    <x v="0"/>
    <s v="B"/>
    <s v="Middle"/>
    <x v="1"/>
    <x v="0"/>
    <n v="3"/>
  </r>
  <r>
    <n v="32"/>
    <x v="0"/>
    <s v="B"/>
    <s v="Middle"/>
    <x v="1"/>
    <x v="1"/>
    <n v="3"/>
  </r>
  <r>
    <n v="33"/>
    <x v="1"/>
    <s v="A"/>
    <s v="Thumb"/>
    <x v="0"/>
    <x v="0"/>
    <n v="0"/>
  </r>
  <r>
    <n v="34"/>
    <x v="1"/>
    <s v="A"/>
    <s v="Thumb"/>
    <x v="0"/>
    <x v="1"/>
    <n v="1"/>
  </r>
  <r>
    <n v="35"/>
    <x v="1"/>
    <s v="A"/>
    <s v="Thumb"/>
    <x v="1"/>
    <x v="0"/>
    <n v="1"/>
  </r>
  <r>
    <n v="36"/>
    <x v="1"/>
    <s v="A"/>
    <s v="Thumb"/>
    <x v="1"/>
    <x v="1"/>
    <n v="1"/>
  </r>
  <r>
    <n v="37"/>
    <x v="1"/>
    <s v="A"/>
    <s v="Index"/>
    <x v="0"/>
    <x v="0"/>
    <n v="1"/>
  </r>
  <r>
    <n v="38"/>
    <x v="1"/>
    <s v="A"/>
    <s v="Index"/>
    <x v="0"/>
    <x v="1"/>
    <n v="2"/>
  </r>
  <r>
    <n v="39"/>
    <x v="1"/>
    <s v="A"/>
    <s v="Index"/>
    <x v="1"/>
    <x v="0"/>
    <n v="3"/>
  </r>
  <r>
    <n v="40"/>
    <x v="1"/>
    <s v="A"/>
    <s v="Index"/>
    <x v="1"/>
    <x v="1"/>
    <n v="3"/>
  </r>
  <r>
    <n v="41"/>
    <x v="1"/>
    <s v="A"/>
    <s v="Middle"/>
    <x v="0"/>
    <x v="0"/>
    <n v="3"/>
  </r>
  <r>
    <n v="42"/>
    <x v="1"/>
    <s v="A"/>
    <s v="Middle"/>
    <x v="0"/>
    <x v="1"/>
    <n v="2"/>
  </r>
  <r>
    <n v="43"/>
    <x v="1"/>
    <s v="A"/>
    <s v="Middle"/>
    <x v="1"/>
    <x v="0"/>
    <n v="3"/>
  </r>
  <r>
    <n v="44"/>
    <x v="1"/>
    <s v="C"/>
    <s v="Middle"/>
    <x v="1"/>
    <x v="1"/>
    <n v="3"/>
  </r>
  <r>
    <n v="45"/>
    <x v="1"/>
    <s v="C"/>
    <s v="Thumb"/>
    <x v="0"/>
    <x v="0"/>
    <n v="2"/>
  </r>
  <r>
    <n v="46"/>
    <x v="1"/>
    <s v="C"/>
    <s v="Thumb"/>
    <x v="0"/>
    <x v="1"/>
    <n v="3"/>
  </r>
  <r>
    <n v="47"/>
    <x v="1"/>
    <s v="C"/>
    <s v="Thumb"/>
    <x v="1"/>
    <x v="0"/>
    <n v="4"/>
  </r>
  <r>
    <n v="48"/>
    <x v="1"/>
    <s v="C"/>
    <s v="Thumb"/>
    <x v="1"/>
    <x v="1"/>
    <n v="4"/>
  </r>
  <r>
    <n v="49"/>
    <x v="1"/>
    <s v="C"/>
    <s v="Index"/>
    <x v="0"/>
    <x v="0"/>
    <n v="2"/>
  </r>
  <r>
    <n v="50"/>
    <x v="1"/>
    <s v="C"/>
    <s v="Index"/>
    <x v="0"/>
    <x v="1"/>
    <n v="3"/>
  </r>
  <r>
    <n v="51"/>
    <x v="1"/>
    <s v="C"/>
    <s v="Index"/>
    <x v="1"/>
    <x v="0"/>
    <n v="4"/>
  </r>
  <r>
    <n v="52"/>
    <x v="1"/>
    <s v="C"/>
    <s v="Index"/>
    <x v="1"/>
    <x v="1"/>
    <n v="4"/>
  </r>
  <r>
    <n v="53"/>
    <x v="1"/>
    <s v="C"/>
    <s v="Middle"/>
    <x v="0"/>
    <x v="0"/>
    <n v="2"/>
  </r>
  <r>
    <n v="54"/>
    <x v="1"/>
    <s v="C"/>
    <s v="Middle"/>
    <x v="0"/>
    <x v="1"/>
    <n v="4"/>
  </r>
  <r>
    <n v="55"/>
    <x v="1"/>
    <s v="C"/>
    <s v="Middle"/>
    <x v="1"/>
    <x v="0"/>
    <n v="4"/>
  </r>
  <r>
    <n v="56"/>
    <x v="1"/>
    <s v="C"/>
    <s v="Middle"/>
    <x v="1"/>
    <x v="1"/>
    <n v="3"/>
  </r>
  <r>
    <n v="57"/>
    <x v="1"/>
    <s v="B"/>
    <s v="Thumb"/>
    <x v="0"/>
    <x v="0"/>
    <n v="4"/>
  </r>
  <r>
    <n v="58"/>
    <x v="1"/>
    <s v="B"/>
    <s v="Thumb"/>
    <x v="0"/>
    <x v="1"/>
    <n v="3"/>
  </r>
  <r>
    <n v="59"/>
    <x v="1"/>
    <s v="B"/>
    <s v="Thumb"/>
    <x v="1"/>
    <x v="0"/>
    <n v="4"/>
  </r>
  <r>
    <n v="60"/>
    <x v="1"/>
    <s v="B"/>
    <s v="Thumb"/>
    <x v="1"/>
    <x v="1"/>
    <n v="4"/>
  </r>
  <r>
    <n v="61"/>
    <x v="1"/>
    <s v="B"/>
    <s v="Index"/>
    <x v="0"/>
    <x v="0"/>
    <n v="4"/>
  </r>
  <r>
    <n v="62"/>
    <x v="1"/>
    <s v="B"/>
    <s v="Index"/>
    <x v="0"/>
    <x v="1"/>
    <n v="3"/>
  </r>
  <r>
    <n v="63"/>
    <x v="1"/>
    <s v="B"/>
    <s v="Index"/>
    <x v="1"/>
    <x v="0"/>
    <n v="4"/>
  </r>
  <r>
    <n v="64"/>
    <x v="1"/>
    <s v="B"/>
    <s v="Index"/>
    <x v="1"/>
    <x v="1"/>
    <n v="4"/>
  </r>
  <r>
    <n v="65"/>
    <x v="1"/>
    <s v="B"/>
    <s v="Middle"/>
    <x v="0"/>
    <x v="0"/>
    <n v="3"/>
  </r>
  <r>
    <n v="66"/>
    <x v="1"/>
    <s v="B"/>
    <s v="Middle"/>
    <x v="0"/>
    <x v="1"/>
    <n v="4"/>
  </r>
  <r>
    <n v="67"/>
    <x v="1"/>
    <s v="B"/>
    <s v="Middle"/>
    <x v="1"/>
    <x v="0"/>
    <n v="4"/>
  </r>
  <r>
    <n v="68"/>
    <x v="1"/>
    <s v="B"/>
    <s v="Middle"/>
    <x v="1"/>
    <x v="1"/>
    <n v="4"/>
  </r>
  <r>
    <n v="69"/>
    <x v="2"/>
    <s v="A"/>
    <s v="Thumb"/>
    <x v="0"/>
    <x v="0"/>
    <n v="0"/>
  </r>
  <r>
    <n v="70"/>
    <x v="2"/>
    <s v="A"/>
    <s v="Thumb"/>
    <x v="0"/>
    <x v="1"/>
    <n v="1"/>
  </r>
  <r>
    <n v="71"/>
    <x v="2"/>
    <s v="A"/>
    <s v="Thumb"/>
    <x v="1"/>
    <x v="0"/>
    <n v="1"/>
  </r>
  <r>
    <n v="72"/>
    <x v="2"/>
    <s v="A"/>
    <s v="Thumb"/>
    <x v="1"/>
    <x v="1"/>
    <n v="3"/>
  </r>
  <r>
    <n v="73"/>
    <x v="2"/>
    <s v="A"/>
    <s v="Index"/>
    <x v="0"/>
    <x v="0"/>
    <n v="0"/>
  </r>
  <r>
    <n v="74"/>
    <x v="2"/>
    <s v="A"/>
    <s v="Index"/>
    <x v="0"/>
    <x v="1"/>
    <n v="1"/>
  </r>
  <r>
    <n v="75"/>
    <x v="2"/>
    <s v="A"/>
    <s v="Index"/>
    <x v="1"/>
    <x v="0"/>
    <n v="1"/>
  </r>
  <r>
    <n v="76"/>
    <x v="2"/>
    <s v="A"/>
    <s v="Index"/>
    <x v="1"/>
    <x v="1"/>
    <n v="2"/>
  </r>
  <r>
    <n v="77"/>
    <x v="2"/>
    <s v="A"/>
    <s v="Middle"/>
    <x v="0"/>
    <x v="0"/>
    <n v="0"/>
  </r>
  <r>
    <n v="78"/>
    <x v="2"/>
    <s v="A"/>
    <s v="Middle"/>
    <x v="0"/>
    <x v="1"/>
    <n v="2"/>
  </r>
  <r>
    <n v="79"/>
    <x v="2"/>
    <s v="A"/>
    <s v="Middle"/>
    <x v="1"/>
    <x v="0"/>
    <n v="1"/>
  </r>
  <r>
    <n v="80"/>
    <x v="2"/>
    <s v="C"/>
    <s v="Middle"/>
    <x v="1"/>
    <x v="1"/>
    <n v="2"/>
  </r>
  <r>
    <n v="81"/>
    <x v="2"/>
    <s v="C"/>
    <s v="Thumb"/>
    <x v="0"/>
    <x v="0"/>
    <n v="0"/>
  </r>
  <r>
    <n v="82"/>
    <x v="2"/>
    <s v="C"/>
    <s v="Thumb"/>
    <x v="0"/>
    <x v="1"/>
    <n v="0"/>
  </r>
  <r>
    <n v="83"/>
    <x v="2"/>
    <s v="C"/>
    <s v="Thumb"/>
    <x v="1"/>
    <x v="0"/>
    <n v="1"/>
  </r>
  <r>
    <n v="84"/>
    <x v="2"/>
    <s v="C"/>
    <s v="Thumb"/>
    <x v="1"/>
    <x v="1"/>
    <n v="2"/>
  </r>
  <r>
    <n v="85"/>
    <x v="2"/>
    <s v="C"/>
    <s v="Index"/>
    <x v="0"/>
    <x v="0"/>
    <n v="0"/>
  </r>
  <r>
    <n v="86"/>
    <x v="2"/>
    <s v="C"/>
    <s v="Index"/>
    <x v="0"/>
    <x v="1"/>
    <n v="1"/>
  </r>
  <r>
    <n v="87"/>
    <x v="2"/>
    <s v="C"/>
    <s v="Index"/>
    <x v="1"/>
    <x v="0"/>
    <n v="2"/>
  </r>
  <r>
    <n v="88"/>
    <x v="2"/>
    <s v="C"/>
    <s v="Index"/>
    <x v="1"/>
    <x v="1"/>
    <n v="2"/>
  </r>
  <r>
    <n v="89"/>
    <x v="2"/>
    <s v="C"/>
    <s v="Middle"/>
    <x v="0"/>
    <x v="0"/>
    <n v="0"/>
  </r>
  <r>
    <n v="90"/>
    <x v="2"/>
    <s v="C"/>
    <s v="Middle"/>
    <x v="0"/>
    <x v="1"/>
    <n v="1"/>
  </r>
  <r>
    <n v="91"/>
    <x v="2"/>
    <s v="C"/>
    <s v="Middle"/>
    <x v="1"/>
    <x v="0"/>
    <n v="2"/>
  </r>
  <r>
    <n v="92"/>
    <x v="2"/>
    <s v="C"/>
    <s v="Middle"/>
    <x v="1"/>
    <x v="1"/>
    <n v="3"/>
  </r>
  <r>
    <n v="93"/>
    <x v="2"/>
    <s v="B"/>
    <s v="Thumb"/>
    <x v="0"/>
    <x v="0"/>
    <n v="0"/>
  </r>
  <r>
    <n v="94"/>
    <x v="2"/>
    <s v="B"/>
    <s v="Thumb"/>
    <x v="0"/>
    <x v="1"/>
    <n v="1"/>
  </r>
  <r>
    <n v="95"/>
    <x v="2"/>
    <s v="B"/>
    <s v="Thumb"/>
    <x v="1"/>
    <x v="0"/>
    <n v="4"/>
  </r>
  <r>
    <n v="96"/>
    <x v="2"/>
    <s v="B"/>
    <s v="Thumb"/>
    <x v="1"/>
    <x v="1"/>
    <n v="3"/>
  </r>
  <r>
    <n v="97"/>
    <x v="2"/>
    <s v="B"/>
    <s v="Index"/>
    <x v="0"/>
    <x v="0"/>
    <n v="4"/>
  </r>
  <r>
    <n v="98"/>
    <x v="2"/>
    <s v="B"/>
    <s v="Index"/>
    <x v="0"/>
    <x v="1"/>
    <n v="2"/>
  </r>
  <r>
    <n v="99"/>
    <x v="2"/>
    <s v="B"/>
    <s v="Index"/>
    <x v="1"/>
    <x v="0"/>
    <n v="4"/>
  </r>
  <r>
    <n v="100"/>
    <x v="2"/>
    <s v="B"/>
    <s v="Index"/>
    <x v="1"/>
    <x v="1"/>
    <n v="4"/>
  </r>
  <r>
    <n v="101"/>
    <x v="2"/>
    <s v="B"/>
    <s v="Middle"/>
    <x v="0"/>
    <x v="0"/>
    <n v="0"/>
  </r>
  <r>
    <n v="102"/>
    <x v="2"/>
    <s v="B"/>
    <s v="Middle"/>
    <x v="0"/>
    <x v="1"/>
    <n v="1"/>
  </r>
  <r>
    <n v="103"/>
    <x v="2"/>
    <s v="B"/>
    <s v="Middle"/>
    <x v="1"/>
    <x v="0"/>
    <n v="2"/>
  </r>
  <r>
    <n v="104"/>
    <x v="2"/>
    <s v="B"/>
    <s v="Middle"/>
    <x v="1"/>
    <x v="1"/>
    <n v="3"/>
  </r>
  <r>
    <n v="105"/>
    <x v="3"/>
    <s v="A"/>
    <s v="Thumb"/>
    <x v="0"/>
    <x v="0"/>
    <n v="1"/>
  </r>
  <r>
    <n v="106"/>
    <x v="3"/>
    <s v="A"/>
    <s v="Thumb"/>
    <x v="0"/>
    <x v="1"/>
    <n v="2"/>
  </r>
  <r>
    <n v="107"/>
    <x v="3"/>
    <s v="A"/>
    <s v="Thumb"/>
    <x v="1"/>
    <x v="0"/>
    <n v="0"/>
  </r>
  <r>
    <n v="108"/>
    <x v="3"/>
    <s v="A"/>
    <s v="Thumb"/>
    <x v="1"/>
    <x v="1"/>
    <n v="2"/>
  </r>
  <r>
    <n v="109"/>
    <x v="3"/>
    <s v="A"/>
    <s v="Index"/>
    <x v="0"/>
    <x v="0"/>
    <n v="2"/>
  </r>
  <r>
    <n v="110"/>
    <x v="3"/>
    <s v="A"/>
    <s v="Index"/>
    <x v="0"/>
    <x v="1"/>
    <n v="3"/>
  </r>
  <r>
    <n v="111"/>
    <x v="3"/>
    <s v="A"/>
    <s v="Index"/>
    <x v="1"/>
    <x v="0"/>
    <n v="0"/>
  </r>
  <r>
    <n v="112"/>
    <x v="3"/>
    <s v="A"/>
    <s v="Index"/>
    <x v="1"/>
    <x v="1"/>
    <n v="3"/>
  </r>
  <r>
    <n v="113"/>
    <x v="3"/>
    <s v="A"/>
    <s v="Middle"/>
    <x v="0"/>
    <x v="0"/>
    <n v="2"/>
  </r>
  <r>
    <n v="114"/>
    <x v="3"/>
    <s v="A"/>
    <s v="Middle"/>
    <x v="0"/>
    <x v="1"/>
    <n v="3"/>
  </r>
  <r>
    <n v="115"/>
    <x v="3"/>
    <s v="A"/>
    <s v="Middle"/>
    <x v="1"/>
    <x v="0"/>
    <n v="1"/>
  </r>
  <r>
    <n v="116"/>
    <x v="3"/>
    <s v="C"/>
    <s v="Middle"/>
    <x v="1"/>
    <x v="1"/>
    <n v="3"/>
  </r>
  <r>
    <n v="117"/>
    <x v="3"/>
    <s v="C"/>
    <s v="Thumb"/>
    <x v="0"/>
    <x v="0"/>
    <n v="3"/>
  </r>
  <r>
    <n v="118"/>
    <x v="3"/>
    <s v="C"/>
    <s v="Thumb"/>
    <x v="0"/>
    <x v="1"/>
    <n v="3"/>
  </r>
  <r>
    <n v="119"/>
    <x v="3"/>
    <s v="C"/>
    <s v="Thumb"/>
    <x v="1"/>
    <x v="0"/>
    <n v="3"/>
  </r>
  <r>
    <n v="120"/>
    <x v="3"/>
    <s v="C"/>
    <s v="Thumb"/>
    <x v="1"/>
    <x v="1"/>
    <n v="3"/>
  </r>
  <r>
    <n v="121"/>
    <x v="3"/>
    <s v="C"/>
    <s v="Index"/>
    <x v="0"/>
    <x v="0"/>
    <n v="2"/>
  </r>
  <r>
    <n v="122"/>
    <x v="3"/>
    <s v="C"/>
    <s v="Index"/>
    <x v="0"/>
    <x v="1"/>
    <n v="3"/>
  </r>
  <r>
    <n v="123"/>
    <x v="3"/>
    <s v="C"/>
    <s v="Index"/>
    <x v="1"/>
    <x v="0"/>
    <n v="3"/>
  </r>
  <r>
    <n v="124"/>
    <x v="3"/>
    <s v="C"/>
    <s v="Index"/>
    <x v="1"/>
    <x v="1"/>
    <n v="3"/>
  </r>
  <r>
    <n v="125"/>
    <x v="3"/>
    <s v="C"/>
    <s v="Middle"/>
    <x v="0"/>
    <x v="0"/>
    <n v="3"/>
  </r>
  <r>
    <n v="126"/>
    <x v="3"/>
    <s v="C"/>
    <s v="Middle"/>
    <x v="0"/>
    <x v="1"/>
    <n v="3"/>
  </r>
  <r>
    <n v="127"/>
    <x v="3"/>
    <s v="C"/>
    <s v="Middle"/>
    <x v="1"/>
    <x v="0"/>
    <n v="2"/>
  </r>
  <r>
    <n v="128"/>
    <x v="3"/>
    <s v="C"/>
    <s v="Middle"/>
    <x v="1"/>
    <x v="1"/>
    <n v="3"/>
  </r>
  <r>
    <n v="129"/>
    <x v="3"/>
    <s v="B"/>
    <s v="Thumb"/>
    <x v="0"/>
    <x v="0"/>
    <n v="3"/>
  </r>
  <r>
    <n v="130"/>
    <x v="3"/>
    <s v="B"/>
    <s v="Thumb"/>
    <x v="0"/>
    <x v="1"/>
    <n v="3"/>
  </r>
  <r>
    <n v="131"/>
    <x v="3"/>
    <s v="B"/>
    <s v="Thumb"/>
    <x v="1"/>
    <x v="0"/>
    <n v="2"/>
  </r>
  <r>
    <n v="132"/>
    <x v="3"/>
    <s v="B"/>
    <s v="Thumb"/>
    <x v="1"/>
    <x v="1"/>
    <n v="3"/>
  </r>
  <r>
    <n v="133"/>
    <x v="3"/>
    <s v="B"/>
    <s v="Index"/>
    <x v="0"/>
    <x v="0"/>
    <n v="3"/>
  </r>
  <r>
    <n v="134"/>
    <x v="3"/>
    <s v="B"/>
    <s v="Index"/>
    <x v="0"/>
    <x v="1"/>
    <n v="4"/>
  </r>
  <r>
    <n v="135"/>
    <x v="3"/>
    <s v="B"/>
    <s v="Index"/>
    <x v="1"/>
    <x v="0"/>
    <n v="3"/>
  </r>
  <r>
    <n v="136"/>
    <x v="3"/>
    <s v="B"/>
    <s v="Index"/>
    <x v="1"/>
    <x v="1"/>
    <n v="4"/>
  </r>
  <r>
    <n v="137"/>
    <x v="3"/>
    <s v="B"/>
    <s v="Middle"/>
    <x v="0"/>
    <x v="0"/>
    <n v="2"/>
  </r>
  <r>
    <n v="138"/>
    <x v="3"/>
    <s v="B"/>
    <s v="Middle"/>
    <x v="0"/>
    <x v="1"/>
    <n v="3"/>
  </r>
  <r>
    <n v="139"/>
    <x v="3"/>
    <s v="B"/>
    <s v="Middle"/>
    <x v="1"/>
    <x v="0"/>
    <n v="2"/>
  </r>
  <r>
    <n v="140"/>
    <x v="3"/>
    <s v="B"/>
    <s v="Middle"/>
    <x v="1"/>
    <x v="1"/>
    <n v="3"/>
  </r>
  <r>
    <n v="141"/>
    <x v="4"/>
    <s v="A"/>
    <s v="Thumb"/>
    <x v="0"/>
    <x v="0"/>
    <n v="0"/>
  </r>
  <r>
    <n v="142"/>
    <x v="4"/>
    <s v="A"/>
    <s v="Thumb"/>
    <x v="0"/>
    <x v="1"/>
    <n v="0"/>
  </r>
  <r>
    <n v="143"/>
    <x v="4"/>
    <s v="A"/>
    <s v="Thumb"/>
    <x v="1"/>
    <x v="0"/>
    <n v="1"/>
  </r>
  <r>
    <n v="144"/>
    <x v="4"/>
    <s v="A"/>
    <s v="Thumb"/>
    <x v="1"/>
    <x v="1"/>
    <n v="1"/>
  </r>
  <r>
    <n v="145"/>
    <x v="4"/>
    <s v="A"/>
    <s v="Index"/>
    <x v="0"/>
    <x v="0"/>
    <n v="0"/>
  </r>
  <r>
    <n v="146"/>
    <x v="4"/>
    <s v="A"/>
    <s v="Index"/>
    <x v="0"/>
    <x v="1"/>
    <n v="0"/>
  </r>
  <r>
    <n v="147"/>
    <x v="4"/>
    <s v="A"/>
    <s v="Index"/>
    <x v="1"/>
    <x v="0"/>
    <n v="1"/>
  </r>
  <r>
    <n v="148"/>
    <x v="4"/>
    <s v="A"/>
    <s v="Index"/>
    <x v="1"/>
    <x v="1"/>
    <n v="1"/>
  </r>
  <r>
    <n v="149"/>
    <x v="4"/>
    <s v="A"/>
    <s v="Middle"/>
    <x v="0"/>
    <x v="0"/>
    <n v="0"/>
  </r>
  <r>
    <n v="150"/>
    <x v="4"/>
    <s v="A"/>
    <s v="Middle"/>
    <x v="0"/>
    <x v="1"/>
    <n v="0"/>
  </r>
  <r>
    <n v="151"/>
    <x v="4"/>
    <s v="A"/>
    <s v="Middle"/>
    <x v="1"/>
    <x v="0"/>
    <n v="2"/>
  </r>
  <r>
    <n v="152"/>
    <x v="4"/>
    <s v="C"/>
    <s v="Middle"/>
    <x v="1"/>
    <x v="1"/>
    <n v="2"/>
  </r>
  <r>
    <n v="153"/>
    <x v="4"/>
    <s v="C"/>
    <s v="Thumb"/>
    <x v="0"/>
    <x v="0"/>
    <n v="1"/>
  </r>
  <r>
    <n v="154"/>
    <x v="4"/>
    <s v="C"/>
    <s v="Thumb"/>
    <x v="0"/>
    <x v="1"/>
    <n v="1"/>
  </r>
  <r>
    <n v="155"/>
    <x v="4"/>
    <s v="C"/>
    <s v="Thumb"/>
    <x v="1"/>
    <x v="0"/>
    <n v="4"/>
  </r>
  <r>
    <n v="156"/>
    <x v="4"/>
    <s v="C"/>
    <s v="Thumb"/>
    <x v="1"/>
    <x v="1"/>
    <n v="4"/>
  </r>
  <r>
    <n v="157"/>
    <x v="4"/>
    <s v="C"/>
    <s v="Index"/>
    <x v="0"/>
    <x v="0"/>
    <n v="2"/>
  </r>
  <r>
    <n v="158"/>
    <x v="4"/>
    <s v="C"/>
    <s v="Index"/>
    <x v="0"/>
    <x v="1"/>
    <n v="1"/>
  </r>
  <r>
    <n v="159"/>
    <x v="4"/>
    <s v="C"/>
    <s v="Index"/>
    <x v="1"/>
    <x v="0"/>
    <n v="3"/>
  </r>
  <r>
    <n v="160"/>
    <x v="4"/>
    <s v="C"/>
    <s v="Index"/>
    <x v="1"/>
    <x v="1"/>
    <n v="3"/>
  </r>
  <r>
    <n v="161"/>
    <x v="4"/>
    <s v="C"/>
    <s v="Middle"/>
    <x v="0"/>
    <x v="0"/>
    <n v="1"/>
  </r>
  <r>
    <n v="162"/>
    <x v="4"/>
    <s v="C"/>
    <s v="Middle"/>
    <x v="0"/>
    <x v="1"/>
    <n v="1"/>
  </r>
  <r>
    <n v="163"/>
    <x v="4"/>
    <s v="C"/>
    <s v="Middle"/>
    <x v="1"/>
    <x v="0"/>
    <n v="4"/>
  </r>
  <r>
    <n v="164"/>
    <x v="4"/>
    <s v="C"/>
    <s v="Middle"/>
    <x v="1"/>
    <x v="1"/>
    <n v="4"/>
  </r>
  <r>
    <n v="165"/>
    <x v="4"/>
    <s v="B"/>
    <s v="Thumb"/>
    <x v="0"/>
    <x v="0"/>
    <n v="2"/>
  </r>
  <r>
    <n v="166"/>
    <x v="4"/>
    <s v="B"/>
    <s v="Thumb"/>
    <x v="0"/>
    <x v="1"/>
    <n v="2"/>
  </r>
  <r>
    <n v="167"/>
    <x v="4"/>
    <s v="B"/>
    <s v="Thumb"/>
    <x v="1"/>
    <x v="0"/>
    <n v="4"/>
  </r>
  <r>
    <n v="168"/>
    <x v="4"/>
    <s v="B"/>
    <s v="Thumb"/>
    <x v="1"/>
    <x v="1"/>
    <n v="4"/>
  </r>
  <r>
    <n v="169"/>
    <x v="4"/>
    <s v="B"/>
    <s v="Index"/>
    <x v="0"/>
    <x v="0"/>
    <n v="2"/>
  </r>
  <r>
    <n v="170"/>
    <x v="4"/>
    <s v="B"/>
    <s v="Index"/>
    <x v="0"/>
    <x v="1"/>
    <n v="4"/>
  </r>
  <r>
    <n v="171"/>
    <x v="4"/>
    <s v="B"/>
    <s v="Index"/>
    <x v="1"/>
    <x v="0"/>
    <n v="4"/>
  </r>
  <r>
    <n v="172"/>
    <x v="4"/>
    <s v="B"/>
    <s v="Index"/>
    <x v="1"/>
    <x v="1"/>
    <n v="4"/>
  </r>
  <r>
    <n v="173"/>
    <x v="4"/>
    <s v="B"/>
    <s v="Middle"/>
    <x v="0"/>
    <x v="0"/>
    <n v="2"/>
  </r>
  <r>
    <n v="174"/>
    <x v="4"/>
    <s v="B"/>
    <s v="Middle"/>
    <x v="0"/>
    <x v="1"/>
    <n v="3"/>
  </r>
  <r>
    <n v="175"/>
    <x v="4"/>
    <s v="B"/>
    <s v="Middle"/>
    <x v="1"/>
    <x v="0"/>
    <n v="4"/>
  </r>
  <r>
    <n v="176"/>
    <x v="4"/>
    <s v="B"/>
    <s v="Middle"/>
    <x v="1"/>
    <x v="1"/>
    <n v="4"/>
  </r>
  <r>
    <n v="177"/>
    <x v="5"/>
    <s v="B"/>
    <s v="Thumb"/>
    <x v="0"/>
    <x v="0"/>
    <n v="0"/>
  </r>
  <r>
    <n v="178"/>
    <x v="5"/>
    <s v="B"/>
    <s v="Thumb"/>
    <x v="0"/>
    <x v="1"/>
    <n v="1"/>
  </r>
  <r>
    <n v="179"/>
    <x v="5"/>
    <s v="B"/>
    <s v="Thumb"/>
    <x v="1"/>
    <x v="0"/>
    <n v="3"/>
  </r>
  <r>
    <n v="180"/>
    <x v="5"/>
    <s v="B"/>
    <s v="Thumb"/>
    <x v="1"/>
    <x v="1"/>
    <n v="4"/>
  </r>
  <r>
    <n v="181"/>
    <x v="5"/>
    <s v="B"/>
    <s v="Index"/>
    <x v="0"/>
    <x v="0"/>
    <n v="0"/>
  </r>
  <r>
    <n v="182"/>
    <x v="5"/>
    <s v="B"/>
    <s v="Index"/>
    <x v="0"/>
    <x v="1"/>
    <n v="1"/>
  </r>
  <r>
    <n v="183"/>
    <x v="5"/>
    <s v="B"/>
    <s v="Index"/>
    <x v="1"/>
    <x v="0"/>
    <n v="2"/>
  </r>
  <r>
    <n v="184"/>
    <x v="5"/>
    <s v="B"/>
    <s v="Index"/>
    <x v="1"/>
    <x v="1"/>
    <n v="2"/>
  </r>
  <r>
    <n v="185"/>
    <x v="5"/>
    <s v="B"/>
    <s v="Middle"/>
    <x v="0"/>
    <x v="0"/>
    <n v="0"/>
  </r>
  <r>
    <n v="186"/>
    <x v="5"/>
    <s v="B"/>
    <s v="Middle"/>
    <x v="0"/>
    <x v="1"/>
    <n v="0"/>
  </r>
  <r>
    <n v="187"/>
    <x v="5"/>
    <s v="B"/>
    <s v="Middle"/>
    <x v="1"/>
    <x v="0"/>
    <n v="2"/>
  </r>
  <r>
    <n v="188"/>
    <x v="5"/>
    <s v="B"/>
    <s v="Middle"/>
    <x v="1"/>
    <x v="1"/>
    <n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4">
  <r>
    <n v="1"/>
    <x v="0"/>
    <s v="A"/>
    <s v="Index"/>
    <x v="0"/>
    <x v="0"/>
  </r>
  <r>
    <n v="2"/>
    <x v="0"/>
    <s v="A"/>
    <s v="Index"/>
    <x v="1"/>
    <x v="1"/>
  </r>
  <r>
    <n v="3"/>
    <x v="0"/>
    <s v="A"/>
    <s v="Middle"/>
    <x v="0"/>
    <x v="0"/>
  </r>
  <r>
    <n v="4"/>
    <x v="0"/>
    <s v="A"/>
    <s v="Middle"/>
    <x v="1"/>
    <x v="2"/>
  </r>
  <r>
    <n v="5"/>
    <x v="0"/>
    <s v="C"/>
    <s v="Thumb"/>
    <x v="0"/>
    <x v="3"/>
  </r>
  <r>
    <n v="6"/>
    <x v="0"/>
    <s v="C"/>
    <s v="Thumb"/>
    <x v="1"/>
    <x v="2"/>
  </r>
  <r>
    <n v="7"/>
    <x v="0"/>
    <s v="C"/>
    <s v="Index"/>
    <x v="0"/>
    <x v="2"/>
  </r>
  <r>
    <n v="8"/>
    <x v="0"/>
    <s v="C"/>
    <s v="Index"/>
    <x v="1"/>
    <x v="3"/>
  </r>
  <r>
    <n v="9"/>
    <x v="0"/>
    <s v="C"/>
    <s v="Middle"/>
    <x v="0"/>
    <x v="2"/>
  </r>
  <r>
    <n v="10"/>
    <x v="0"/>
    <s v="C"/>
    <s v="Middle"/>
    <x v="1"/>
    <x v="1"/>
  </r>
  <r>
    <n v="11"/>
    <x v="0"/>
    <s v="B"/>
    <s v="Thumb"/>
    <x v="0"/>
    <x v="3"/>
  </r>
  <r>
    <n v="12"/>
    <x v="0"/>
    <s v="B"/>
    <s v="Thumb"/>
    <x v="1"/>
    <x v="3"/>
  </r>
  <r>
    <n v="13"/>
    <x v="0"/>
    <s v="B"/>
    <s v="Index"/>
    <x v="0"/>
    <x v="3"/>
  </r>
  <r>
    <n v="14"/>
    <x v="0"/>
    <s v="B"/>
    <s v="Index"/>
    <x v="1"/>
    <x v="3"/>
  </r>
  <r>
    <n v="15"/>
    <x v="0"/>
    <s v="B"/>
    <s v="Middle"/>
    <x v="0"/>
    <x v="3"/>
  </r>
  <r>
    <n v="16"/>
    <x v="0"/>
    <s v="B"/>
    <s v="Middle"/>
    <x v="1"/>
    <x v="2"/>
  </r>
  <r>
    <n v="17"/>
    <x v="1"/>
    <s v="A"/>
    <s v="Thumb"/>
    <x v="0"/>
    <x v="1"/>
  </r>
  <r>
    <n v="18"/>
    <x v="1"/>
    <s v="A"/>
    <s v="Thumb"/>
    <x v="1"/>
    <x v="1"/>
  </r>
  <r>
    <n v="19"/>
    <x v="1"/>
    <s v="A"/>
    <s v="Index"/>
    <x v="0"/>
    <x v="2"/>
  </r>
  <r>
    <n v="20"/>
    <x v="1"/>
    <s v="A"/>
    <s v="Index"/>
    <x v="1"/>
    <x v="1"/>
  </r>
  <r>
    <n v="21"/>
    <x v="1"/>
    <s v="A"/>
    <s v="Middle"/>
    <x v="0"/>
    <x v="1"/>
  </r>
  <r>
    <n v="22"/>
    <x v="1"/>
    <s v="A"/>
    <s v="Middle"/>
    <x v="1"/>
    <x v="2"/>
  </r>
  <r>
    <n v="23"/>
    <x v="1"/>
    <s v="C"/>
    <s v="Thumb"/>
    <x v="0"/>
    <x v="3"/>
  </r>
  <r>
    <n v="24"/>
    <x v="1"/>
    <s v="C"/>
    <s v="Thumb"/>
    <x v="1"/>
    <x v="2"/>
  </r>
  <r>
    <n v="25"/>
    <x v="1"/>
    <s v="C"/>
    <s v="Index"/>
    <x v="0"/>
    <x v="2"/>
  </r>
  <r>
    <n v="26"/>
    <x v="1"/>
    <s v="C"/>
    <s v="Index"/>
    <x v="1"/>
    <x v="1"/>
  </r>
  <r>
    <n v="27"/>
    <x v="1"/>
    <s v="C"/>
    <s v="Middle"/>
    <x v="0"/>
    <x v="3"/>
  </r>
  <r>
    <n v="28"/>
    <x v="1"/>
    <s v="C"/>
    <s v="Middle"/>
    <x v="1"/>
    <x v="4"/>
  </r>
  <r>
    <n v="29"/>
    <x v="1"/>
    <s v="B"/>
    <s v="Thumb"/>
    <x v="0"/>
    <x v="2"/>
  </r>
  <r>
    <n v="30"/>
    <x v="1"/>
    <s v="B"/>
    <s v="Thumb"/>
    <x v="1"/>
    <x v="1"/>
  </r>
  <r>
    <n v="31"/>
    <x v="1"/>
    <s v="B"/>
    <s v="Index"/>
    <x v="0"/>
    <x v="2"/>
  </r>
  <r>
    <n v="32"/>
    <x v="1"/>
    <s v="B"/>
    <s v="Index"/>
    <x v="1"/>
    <x v="1"/>
  </r>
  <r>
    <n v="33"/>
    <x v="1"/>
    <s v="B"/>
    <s v="Middle"/>
    <x v="0"/>
    <x v="1"/>
  </r>
  <r>
    <n v="34"/>
    <x v="1"/>
    <s v="B"/>
    <s v="Middle"/>
    <x v="1"/>
    <x v="1"/>
  </r>
  <r>
    <n v="35"/>
    <x v="2"/>
    <s v="A"/>
    <s v="Thumb"/>
    <x v="0"/>
    <x v="2"/>
  </r>
  <r>
    <n v="36"/>
    <x v="2"/>
    <s v="A"/>
    <s v="Thumb"/>
    <x v="1"/>
    <x v="2"/>
  </r>
  <r>
    <n v="37"/>
    <x v="2"/>
    <s v="A"/>
    <s v="Index"/>
    <x v="0"/>
    <x v="2"/>
  </r>
  <r>
    <n v="38"/>
    <x v="2"/>
    <s v="A"/>
    <s v="Index"/>
    <x v="1"/>
    <x v="2"/>
  </r>
  <r>
    <n v="39"/>
    <x v="2"/>
    <s v="A"/>
    <s v="Middle"/>
    <x v="0"/>
    <x v="2"/>
  </r>
  <r>
    <n v="40"/>
    <x v="2"/>
    <s v="A"/>
    <s v="Middle"/>
    <x v="1"/>
    <x v="2"/>
  </r>
  <r>
    <n v="41"/>
    <x v="2"/>
    <s v="C"/>
    <s v="Thumb"/>
    <x v="0"/>
    <x v="2"/>
  </r>
  <r>
    <n v="42"/>
    <x v="2"/>
    <s v="C"/>
    <s v="Thumb"/>
    <x v="1"/>
    <x v="2"/>
  </r>
  <r>
    <n v="43"/>
    <x v="2"/>
    <s v="C"/>
    <s v="Index"/>
    <x v="0"/>
    <x v="2"/>
  </r>
  <r>
    <n v="44"/>
    <x v="2"/>
    <s v="C"/>
    <s v="Index"/>
    <x v="1"/>
    <x v="2"/>
  </r>
  <r>
    <n v="45"/>
    <x v="2"/>
    <s v="C"/>
    <s v="Middle"/>
    <x v="0"/>
    <x v="2"/>
  </r>
  <r>
    <n v="46"/>
    <x v="2"/>
    <s v="C"/>
    <s v="Middle"/>
    <x v="1"/>
    <x v="3"/>
  </r>
  <r>
    <n v="47"/>
    <x v="2"/>
    <s v="B"/>
    <s v="Thumb"/>
    <x v="0"/>
    <x v="3"/>
  </r>
  <r>
    <n v="48"/>
    <x v="2"/>
    <s v="B"/>
    <s v="Thumb"/>
    <x v="1"/>
    <x v="3"/>
  </r>
  <r>
    <n v="49"/>
    <x v="2"/>
    <s v="B"/>
    <s v="Index"/>
    <x v="0"/>
    <x v="1"/>
  </r>
  <r>
    <n v="50"/>
    <x v="2"/>
    <s v="B"/>
    <s v="Index"/>
    <x v="1"/>
    <x v="2"/>
  </r>
  <r>
    <n v="51"/>
    <x v="2"/>
    <s v="B"/>
    <s v="Middle"/>
    <x v="0"/>
    <x v="2"/>
  </r>
  <r>
    <n v="52"/>
    <x v="2"/>
    <s v="B"/>
    <s v="Middle"/>
    <x v="1"/>
    <x v="3"/>
  </r>
  <r>
    <n v="53"/>
    <x v="3"/>
    <s v="A"/>
    <s v="Thumb"/>
    <x v="0"/>
    <x v="4"/>
  </r>
  <r>
    <n v="54"/>
    <x v="3"/>
    <s v="A"/>
    <s v="Thumb"/>
    <x v="1"/>
    <x v="1"/>
  </r>
  <r>
    <n v="55"/>
    <x v="3"/>
    <s v="A"/>
    <s v="Index"/>
    <x v="0"/>
    <x v="4"/>
  </r>
  <r>
    <n v="56"/>
    <x v="3"/>
    <s v="A"/>
    <s v="Index"/>
    <x v="1"/>
    <x v="2"/>
  </r>
  <r>
    <n v="57"/>
    <x v="3"/>
    <s v="A"/>
    <s v="Middle"/>
    <x v="0"/>
    <x v="4"/>
  </r>
  <r>
    <n v="58"/>
    <x v="3"/>
    <s v="A"/>
    <s v="Middle"/>
    <x v="1"/>
    <x v="2"/>
  </r>
  <r>
    <n v="59"/>
    <x v="3"/>
    <s v="C"/>
    <s v="Thumb"/>
    <x v="0"/>
    <x v="2"/>
  </r>
  <r>
    <n v="60"/>
    <x v="3"/>
    <s v="C"/>
    <s v="Thumb"/>
    <x v="1"/>
    <x v="2"/>
  </r>
  <r>
    <n v="61"/>
    <x v="3"/>
    <s v="C"/>
    <s v="Index"/>
    <x v="0"/>
    <x v="2"/>
  </r>
  <r>
    <n v="62"/>
    <x v="3"/>
    <s v="C"/>
    <s v="Index"/>
    <x v="1"/>
    <x v="2"/>
  </r>
  <r>
    <n v="63"/>
    <x v="3"/>
    <s v="C"/>
    <s v="Middle"/>
    <x v="0"/>
    <x v="4"/>
  </r>
  <r>
    <n v="64"/>
    <x v="3"/>
    <s v="C"/>
    <s v="Middle"/>
    <x v="1"/>
    <x v="1"/>
  </r>
  <r>
    <n v="65"/>
    <x v="3"/>
    <s v="B"/>
    <s v="Thumb"/>
    <x v="0"/>
    <x v="1"/>
  </r>
  <r>
    <n v="66"/>
    <x v="3"/>
    <s v="B"/>
    <s v="Thumb"/>
    <x v="1"/>
    <x v="1"/>
  </r>
  <r>
    <n v="67"/>
    <x v="3"/>
    <s v="B"/>
    <s v="Index"/>
    <x v="0"/>
    <x v="1"/>
  </r>
  <r>
    <n v="68"/>
    <x v="3"/>
    <s v="B"/>
    <s v="Index"/>
    <x v="1"/>
    <x v="1"/>
  </r>
  <r>
    <n v="69"/>
    <x v="3"/>
    <s v="B"/>
    <s v="Middle"/>
    <x v="0"/>
    <x v="1"/>
  </r>
  <r>
    <n v="70"/>
    <x v="3"/>
    <s v="B"/>
    <s v="Middle"/>
    <x v="1"/>
    <x v="1"/>
  </r>
  <r>
    <n v="71"/>
    <x v="4"/>
    <s v="A"/>
    <s v="Thumb"/>
    <x v="0"/>
    <x v="2"/>
  </r>
  <r>
    <n v="72"/>
    <x v="4"/>
    <s v="A"/>
    <s v="Thumb"/>
    <x v="1"/>
    <x v="2"/>
  </r>
  <r>
    <n v="73"/>
    <x v="4"/>
    <s v="A"/>
    <s v="Index"/>
    <x v="0"/>
    <x v="2"/>
  </r>
  <r>
    <n v="74"/>
    <x v="4"/>
    <s v="A"/>
    <s v="Index"/>
    <x v="1"/>
    <x v="2"/>
  </r>
  <r>
    <n v="75"/>
    <x v="4"/>
    <s v="A"/>
    <s v="Middle"/>
    <x v="0"/>
    <x v="3"/>
  </r>
  <r>
    <n v="76"/>
    <x v="4"/>
    <s v="A"/>
    <s v="Middle"/>
    <x v="1"/>
    <x v="3"/>
  </r>
  <r>
    <n v="77"/>
    <x v="4"/>
    <s v="C"/>
    <s v="Thumb"/>
    <x v="0"/>
    <x v="3"/>
  </r>
  <r>
    <n v="78"/>
    <x v="4"/>
    <s v="C"/>
    <s v="Thumb"/>
    <x v="1"/>
    <x v="3"/>
  </r>
  <r>
    <n v="79"/>
    <x v="4"/>
    <s v="C"/>
    <s v="Index"/>
    <x v="0"/>
    <x v="3"/>
  </r>
  <r>
    <n v="80"/>
    <x v="4"/>
    <s v="C"/>
    <s v="Index"/>
    <x v="1"/>
    <x v="3"/>
  </r>
  <r>
    <n v="81"/>
    <x v="4"/>
    <s v="C"/>
    <s v="Middle"/>
    <x v="0"/>
    <x v="3"/>
  </r>
  <r>
    <n v="82"/>
    <x v="4"/>
    <s v="C"/>
    <s v="Middle"/>
    <x v="1"/>
    <x v="3"/>
  </r>
  <r>
    <n v="83"/>
    <x v="4"/>
    <s v="B"/>
    <s v="Thumb"/>
    <x v="0"/>
    <x v="3"/>
  </r>
  <r>
    <n v="84"/>
    <x v="4"/>
    <s v="B"/>
    <s v="Thumb"/>
    <x v="1"/>
    <x v="2"/>
  </r>
  <r>
    <n v="85"/>
    <x v="4"/>
    <s v="B"/>
    <s v="Index"/>
    <x v="0"/>
    <x v="3"/>
  </r>
  <r>
    <n v="86"/>
    <x v="4"/>
    <s v="B"/>
    <s v="Index"/>
    <x v="1"/>
    <x v="1"/>
  </r>
  <r>
    <n v="87"/>
    <x v="4"/>
    <s v="B"/>
    <s v="Middle"/>
    <x v="0"/>
    <x v="3"/>
  </r>
  <r>
    <n v="88"/>
    <x v="4"/>
    <s v="B"/>
    <s v="Middle"/>
    <x v="1"/>
    <x v="2"/>
  </r>
  <r>
    <n v="89"/>
    <x v="5"/>
    <s v="B"/>
    <s v="Thumb"/>
    <x v="0"/>
    <x v="3"/>
  </r>
  <r>
    <n v="90"/>
    <x v="5"/>
    <s v="B"/>
    <s v="Thumb"/>
    <x v="1"/>
    <x v="3"/>
  </r>
  <r>
    <n v="91"/>
    <x v="5"/>
    <s v="B"/>
    <s v="Index"/>
    <x v="0"/>
    <x v="2"/>
  </r>
  <r>
    <n v="92"/>
    <x v="5"/>
    <s v="B"/>
    <s v="Index"/>
    <x v="1"/>
    <x v="2"/>
  </r>
  <r>
    <n v="93"/>
    <x v="5"/>
    <s v="B"/>
    <s v="Middle"/>
    <x v="0"/>
    <x v="2"/>
  </r>
  <r>
    <n v="94"/>
    <x v="5"/>
    <s v="B"/>
    <s v="Middle"/>
    <x v="1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30525B-93DB-47C0-BF2D-480F6D678FAA}" name="PivotTable1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4">
  <location ref="N4:T8" firstHeaderRow="1" firstDataRow="2" firstDataCol="1"/>
  <pivotFields count="6">
    <pivotField showAll="0"/>
    <pivotField showAll="0"/>
    <pivotField showAll="0"/>
    <pivotField showAll="0"/>
    <pivotField axis="axisRow" showAll="0">
      <items count="5">
        <item m="1" x="2"/>
        <item m="1" x="3"/>
        <item x="0"/>
        <item x="1"/>
        <item t="default"/>
      </items>
    </pivotField>
    <pivotField axis="axisCol" dataField="1" showAll="0">
      <items count="6">
        <item x="3"/>
        <item x="2"/>
        <item x="1"/>
        <item x="4"/>
        <item x="0"/>
        <item t="default"/>
      </items>
    </pivotField>
  </pivotFields>
  <rowFields count="1">
    <field x="4"/>
  </rowFields>
  <rowItems count="3">
    <i>
      <x v="2"/>
    </i>
    <i>
      <x v="3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 Grade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6873DB0-DB85-4C8F-931B-7506B878261E}" name="PivotTable1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5:F9" firstHeaderRow="1" firstDataRow="2" firstDataCol="1" rowPageCount="1" colPageCount="1"/>
  <pivotFields count="6">
    <pivotField showAll="0"/>
    <pivotField axis="axisPage" showAll="0">
      <items count="7">
        <item x="5"/>
        <item x="0"/>
        <item x="3"/>
        <item x="2"/>
        <item x="4"/>
        <item x="1"/>
        <item t="default"/>
      </items>
    </pivotField>
    <pivotField showAll="0"/>
    <pivotField showAll="0"/>
    <pivotField axis="axisRow" showAll="0">
      <items count="5">
        <item m="1" x="2"/>
        <item m="1" x="3"/>
        <item x="0"/>
        <item x="1"/>
        <item t="default"/>
      </items>
    </pivotField>
    <pivotField axis="axisCol" dataField="1" showAll="0">
      <items count="6">
        <item x="3"/>
        <item x="2"/>
        <item x="1"/>
        <item x="4"/>
        <item x="0"/>
        <item t="default"/>
      </items>
    </pivotField>
  </pivotFields>
  <rowFields count="1">
    <field x="4"/>
  </rowFields>
  <rowItems count="3">
    <i>
      <x v="2"/>
    </i>
    <i>
      <x v="3"/>
    </i>
    <i t="grand">
      <x/>
    </i>
  </rowItems>
  <colFields count="1">
    <field x="5"/>
  </colFields>
  <colItems count="5">
    <i>
      <x/>
    </i>
    <i>
      <x v="1"/>
    </i>
    <i>
      <x v="2"/>
    </i>
    <i>
      <x v="3"/>
    </i>
    <i t="grand">
      <x/>
    </i>
  </colItems>
  <pageFields count="1">
    <pageField fld="1" item="5" hier="-1"/>
  </pageFields>
  <dataFields count="1">
    <dataField name="Count of Median Grade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EA28FFA-7B39-4F68-B75C-AA95CE9D1365}" name="PivotTable7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4:B21" firstHeaderRow="1" firstDataRow="1" firstDataCol="1" rowPageCount="1" colPageCount="1"/>
  <pivotFields count="7">
    <pivotField showAll="0"/>
    <pivotField axis="axisPage" showAll="0">
      <items count="7">
        <item x="5"/>
        <item x="0"/>
        <item x="3"/>
        <item x="2"/>
        <item x="4"/>
        <item x="1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  <pivotField axis="axisRow" showAll="0">
      <items count="3">
        <item x="0"/>
        <item x="1"/>
        <item t="default"/>
      </items>
    </pivotField>
    <pivotField dataField="1" showAll="0"/>
  </pivotFields>
  <rowFields count="2">
    <field x="5"/>
    <field x="4"/>
  </rowFields>
  <rowItems count="7">
    <i>
      <x/>
    </i>
    <i r="1">
      <x/>
    </i>
    <i r="1">
      <x v="1"/>
    </i>
    <i>
      <x v="1"/>
    </i>
    <i r="1">
      <x/>
    </i>
    <i r="1">
      <x v="1"/>
    </i>
    <i t="grand">
      <x/>
    </i>
  </rowItems>
  <colItems count="1">
    <i/>
  </colItems>
  <pageFields count="1">
    <pageField fld="1" item="5" hier="-1"/>
  </pageFields>
  <dataFields count="1">
    <dataField name="Average of Median Grade" fld="6" subtotal="average" baseField="0" baseItem="0"/>
  </dataFields>
  <formats count="4">
    <format dxfId="47">
      <pivotArea collapsedLevelsAreSubtotals="1" fieldPosition="0">
        <references count="1">
          <reference field="5" count="1">
            <x v="0"/>
          </reference>
        </references>
      </pivotArea>
    </format>
    <format dxfId="46">
      <pivotArea collapsedLevelsAreSubtotals="1" fieldPosition="0">
        <references count="2">
          <reference field="4" count="0"/>
          <reference field="5" count="1" selected="0">
            <x v="0"/>
          </reference>
        </references>
      </pivotArea>
    </format>
    <format dxfId="45">
      <pivotArea collapsedLevelsAreSubtotals="1" fieldPosition="0">
        <references count="1">
          <reference field="5" count="1">
            <x v="1"/>
          </reference>
        </references>
      </pivotArea>
    </format>
    <format dxfId="44">
      <pivotArea collapsedLevelsAreSubtotals="1" fieldPosition="0">
        <references count="2">
          <reference field="4" count="0"/>
          <reference field="5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5FA9E1-3A53-4C9C-9AFF-EC1927AD6CE4}" name="PivotTable2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5:E9" firstHeaderRow="1" firstDataRow="2" firstDataCol="1" rowPageCount="1" colPageCount="1"/>
  <pivotFields count="6">
    <pivotField showAll="0"/>
    <pivotField axis="axisPage" showAll="0">
      <items count="7">
        <item x="5"/>
        <item x="0"/>
        <item x="3"/>
        <item x="2"/>
        <item x="4"/>
        <item x="1"/>
        <item t="default"/>
      </items>
    </pivotField>
    <pivotField showAll="0"/>
    <pivotField showAll="0"/>
    <pivotField axis="axisRow" showAll="0">
      <items count="5">
        <item m="1" x="2"/>
        <item m="1" x="3"/>
        <item x="0"/>
        <item x="1"/>
        <item t="default"/>
      </items>
    </pivotField>
    <pivotField axis="axisCol" dataField="1" showAll="0">
      <items count="6">
        <item x="3"/>
        <item x="2"/>
        <item x="1"/>
        <item x="4"/>
        <item x="0"/>
        <item t="default"/>
      </items>
    </pivotField>
  </pivotFields>
  <rowFields count="1">
    <field x="4"/>
  </rowFields>
  <rowItems count="3">
    <i>
      <x v="2"/>
    </i>
    <i>
      <x v="3"/>
    </i>
    <i t="grand">
      <x/>
    </i>
  </rowItems>
  <colFields count="1">
    <field x="5"/>
  </colFields>
  <colItems count="4">
    <i>
      <x v="1"/>
    </i>
    <i>
      <x v="2"/>
    </i>
    <i>
      <x v="3"/>
    </i>
    <i t="grand">
      <x/>
    </i>
  </colItems>
  <pageFields count="1">
    <pageField fld="1" item="2" hier="-1"/>
  </pageFields>
  <dataFields count="1">
    <dataField name="Count of Median Grade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26931C4-43CD-4556-B8DE-4BD64D2AD7C8}" name="PivotTable8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5:B22" firstHeaderRow="1" firstDataRow="1" firstDataCol="1" rowPageCount="1" colPageCount="1"/>
  <pivotFields count="7">
    <pivotField showAll="0"/>
    <pivotField axis="axisPage" showAll="0">
      <items count="7">
        <item x="5"/>
        <item x="0"/>
        <item x="3"/>
        <item x="2"/>
        <item x="4"/>
        <item x="1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  <pivotField axis="axisRow" showAll="0">
      <items count="3">
        <item x="0"/>
        <item x="1"/>
        <item t="default"/>
      </items>
    </pivotField>
    <pivotField dataField="1" showAll="0"/>
  </pivotFields>
  <rowFields count="2">
    <field x="5"/>
    <field x="4"/>
  </rowFields>
  <rowItems count="7">
    <i>
      <x/>
    </i>
    <i r="1">
      <x/>
    </i>
    <i r="1">
      <x v="1"/>
    </i>
    <i>
      <x v="1"/>
    </i>
    <i r="1">
      <x/>
    </i>
    <i r="1">
      <x v="1"/>
    </i>
    <i t="grand">
      <x/>
    </i>
  </rowItems>
  <colItems count="1">
    <i/>
  </colItems>
  <pageFields count="1">
    <pageField fld="1" item="2" hier="-1"/>
  </pageFields>
  <dataFields count="1">
    <dataField name="Average of Median Grade" fld="6" subtotal="average" baseField="0" baseItem="0"/>
  </dataFields>
  <formats count="4">
    <format dxfId="43">
      <pivotArea collapsedLevelsAreSubtotals="1" fieldPosition="0">
        <references count="1">
          <reference field="5" count="1">
            <x v="0"/>
          </reference>
        </references>
      </pivotArea>
    </format>
    <format dxfId="42">
      <pivotArea collapsedLevelsAreSubtotals="1" fieldPosition="0">
        <references count="2">
          <reference field="4" count="0"/>
          <reference field="5" count="1" selected="0">
            <x v="0"/>
          </reference>
        </references>
      </pivotArea>
    </format>
    <format dxfId="41">
      <pivotArea collapsedLevelsAreSubtotals="1" fieldPosition="0">
        <references count="1">
          <reference field="5" count="1">
            <x v="1"/>
          </reference>
        </references>
      </pivotArea>
    </format>
    <format dxfId="40">
      <pivotArea collapsedLevelsAreSubtotals="1" fieldPosition="0">
        <references count="2">
          <reference field="4" count="0"/>
          <reference field="5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43E977-64BC-4822-A3A9-39F0308F5BB4}" name="PivotTable9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5:B22" firstHeaderRow="1" firstDataRow="1" firstDataCol="1" rowPageCount="1" colPageCount="1"/>
  <pivotFields count="7">
    <pivotField showAll="0"/>
    <pivotField axis="axisPage" showAll="0">
      <items count="7">
        <item x="5"/>
        <item x="0"/>
        <item x="3"/>
        <item x="2"/>
        <item x="4"/>
        <item x="1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  <pivotField axis="axisRow" showAll="0">
      <items count="3">
        <item x="0"/>
        <item x="1"/>
        <item t="default"/>
      </items>
    </pivotField>
    <pivotField dataField="1" showAll="0"/>
  </pivotFields>
  <rowFields count="2">
    <field x="5"/>
    <field x="4"/>
  </rowFields>
  <rowItems count="7">
    <i>
      <x/>
    </i>
    <i r="1">
      <x/>
    </i>
    <i r="1">
      <x v="1"/>
    </i>
    <i>
      <x v="1"/>
    </i>
    <i r="1">
      <x/>
    </i>
    <i r="1">
      <x v="1"/>
    </i>
    <i t="grand">
      <x/>
    </i>
  </rowItems>
  <colItems count="1">
    <i/>
  </colItems>
  <pageFields count="1">
    <pageField fld="1" item="3" hier="-1"/>
  </pageFields>
  <dataFields count="1">
    <dataField name="Average of Median Grade" fld="6" subtotal="average" baseField="0" baseItem="0"/>
  </dataFields>
  <formats count="4">
    <format dxfId="39">
      <pivotArea collapsedLevelsAreSubtotals="1" fieldPosition="0">
        <references count="1">
          <reference field="5" count="1">
            <x v="0"/>
          </reference>
        </references>
      </pivotArea>
    </format>
    <format dxfId="38">
      <pivotArea collapsedLevelsAreSubtotals="1" fieldPosition="0">
        <references count="2">
          <reference field="4" count="0"/>
          <reference field="5" count="1" selected="0">
            <x v="0"/>
          </reference>
        </references>
      </pivotArea>
    </format>
    <format dxfId="37">
      <pivotArea collapsedLevelsAreSubtotals="1" fieldPosition="0">
        <references count="1">
          <reference field="5" count="1">
            <x v="1"/>
          </reference>
        </references>
      </pivotArea>
    </format>
    <format dxfId="36">
      <pivotArea collapsedLevelsAreSubtotals="1" fieldPosition="0">
        <references count="2">
          <reference field="4" count="0"/>
          <reference field="5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A5536B-34E0-4EF5-ABB7-810D54B088E5}" name="PivotTable3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5:E9" firstHeaderRow="1" firstDataRow="2" firstDataCol="1" rowPageCount="1" colPageCount="1"/>
  <pivotFields count="6">
    <pivotField showAll="0"/>
    <pivotField axis="axisPage" showAll="0">
      <items count="7">
        <item x="5"/>
        <item x="0"/>
        <item x="3"/>
        <item x="2"/>
        <item x="4"/>
        <item x="1"/>
        <item t="default"/>
      </items>
    </pivotField>
    <pivotField showAll="0"/>
    <pivotField showAll="0"/>
    <pivotField axis="axisRow" showAll="0">
      <items count="5">
        <item m="1" x="2"/>
        <item m="1" x="3"/>
        <item x="0"/>
        <item x="1"/>
        <item t="default"/>
      </items>
    </pivotField>
    <pivotField axis="axisCol" dataField="1" showAll="0">
      <items count="6">
        <item x="3"/>
        <item x="2"/>
        <item x="1"/>
        <item x="4"/>
        <item x="0"/>
        <item t="default"/>
      </items>
    </pivotField>
  </pivotFields>
  <rowFields count="1">
    <field x="4"/>
  </rowFields>
  <rowItems count="3">
    <i>
      <x v="2"/>
    </i>
    <i>
      <x v="3"/>
    </i>
    <i t="grand">
      <x/>
    </i>
  </rowItems>
  <colFields count="1">
    <field x="5"/>
  </colFields>
  <colItems count="4">
    <i>
      <x/>
    </i>
    <i>
      <x v="1"/>
    </i>
    <i>
      <x v="2"/>
    </i>
    <i t="grand">
      <x/>
    </i>
  </colItems>
  <pageFields count="1">
    <pageField fld="1" item="3" hier="-1"/>
  </pageFields>
  <dataFields count="1">
    <dataField name="Count of Median Grade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865D3C-9AD3-4D59-9FA8-D550298632CB}" name="PivotTable4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5:E9" firstHeaderRow="1" firstDataRow="2" firstDataCol="1" rowPageCount="1" colPageCount="1"/>
  <pivotFields count="6">
    <pivotField showAll="0"/>
    <pivotField axis="axisPage" showAll="0">
      <items count="7">
        <item x="5"/>
        <item x="0"/>
        <item x="3"/>
        <item x="2"/>
        <item x="4"/>
        <item x="1"/>
        <item t="default"/>
      </items>
    </pivotField>
    <pivotField showAll="0"/>
    <pivotField showAll="0"/>
    <pivotField axis="axisRow" showAll="0">
      <items count="5">
        <item m="1" x="2"/>
        <item m="1" x="3"/>
        <item x="0"/>
        <item x="1"/>
        <item t="default"/>
      </items>
    </pivotField>
    <pivotField axis="axisCol" dataField="1" showAll="0">
      <items count="6">
        <item x="3"/>
        <item x="2"/>
        <item x="1"/>
        <item x="4"/>
        <item x="0"/>
        <item t="default"/>
      </items>
    </pivotField>
  </pivotFields>
  <rowFields count="1">
    <field x="4"/>
  </rowFields>
  <rowItems count="3">
    <i>
      <x v="2"/>
    </i>
    <i>
      <x v="3"/>
    </i>
    <i t="grand">
      <x/>
    </i>
  </rowItems>
  <colFields count="1">
    <field x="5"/>
  </colFields>
  <colItems count="4">
    <i>
      <x/>
    </i>
    <i>
      <x v="1"/>
    </i>
    <i>
      <x v="2"/>
    </i>
    <i t="grand">
      <x/>
    </i>
  </colItems>
  <pageFields count="1">
    <pageField fld="1" item="4" hier="-1"/>
  </pageFields>
  <dataFields count="1">
    <dataField name="Count of Median Grade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2105F57-71FD-4315-AD83-A098D23FF160}" name="PivotTable10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6:B23" firstHeaderRow="1" firstDataRow="1" firstDataCol="1" rowPageCount="1" colPageCount="1"/>
  <pivotFields count="7">
    <pivotField showAll="0"/>
    <pivotField axis="axisPage" showAll="0">
      <items count="7">
        <item x="5"/>
        <item x="0"/>
        <item x="3"/>
        <item x="2"/>
        <item x="4"/>
        <item x="1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  <pivotField axis="axisRow" showAll="0">
      <items count="3">
        <item x="0"/>
        <item x="1"/>
        <item t="default"/>
      </items>
    </pivotField>
    <pivotField dataField="1" showAll="0"/>
  </pivotFields>
  <rowFields count="2">
    <field x="5"/>
    <field x="4"/>
  </rowFields>
  <rowItems count="7">
    <i>
      <x/>
    </i>
    <i r="1">
      <x/>
    </i>
    <i r="1">
      <x v="1"/>
    </i>
    <i>
      <x v="1"/>
    </i>
    <i r="1">
      <x/>
    </i>
    <i r="1">
      <x v="1"/>
    </i>
    <i t="grand">
      <x/>
    </i>
  </rowItems>
  <colItems count="1">
    <i/>
  </colItems>
  <pageFields count="1">
    <pageField fld="1" item="4" hier="-1"/>
  </pageFields>
  <dataFields count="1">
    <dataField name="Average of Median Grade" fld="6" subtotal="average" baseField="0" baseItem="0"/>
  </dataFields>
  <formats count="4">
    <format dxfId="35">
      <pivotArea collapsedLevelsAreSubtotals="1" fieldPosition="0">
        <references count="1">
          <reference field="5" count="1">
            <x v="0"/>
          </reference>
        </references>
      </pivotArea>
    </format>
    <format dxfId="34">
      <pivotArea collapsedLevelsAreSubtotals="1" fieldPosition="0">
        <references count="2">
          <reference field="4" count="0"/>
          <reference field="5" count="1" selected="0">
            <x v="0"/>
          </reference>
        </references>
      </pivotArea>
    </format>
    <format dxfId="33">
      <pivotArea collapsedLevelsAreSubtotals="1" fieldPosition="0">
        <references count="1">
          <reference field="5" count="1">
            <x v="1"/>
          </reference>
        </references>
      </pivotArea>
    </format>
    <format dxfId="32">
      <pivotArea collapsedLevelsAreSubtotals="1" fieldPosition="0">
        <references count="2">
          <reference field="4" count="0"/>
          <reference field="5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403DDD-623B-4E32-9E0D-76FB9EDB9850}" name="PivotTable5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5:F9" firstHeaderRow="1" firstDataRow="2" firstDataCol="1" rowPageCount="1" colPageCount="1"/>
  <pivotFields count="6">
    <pivotField showAll="0"/>
    <pivotField axis="axisPage" showAll="0">
      <items count="7">
        <item x="5"/>
        <item x="0"/>
        <item x="3"/>
        <item x="2"/>
        <item x="4"/>
        <item x="1"/>
        <item t="default"/>
      </items>
    </pivotField>
    <pivotField showAll="0"/>
    <pivotField showAll="0"/>
    <pivotField axis="axisRow" showAll="0">
      <items count="5">
        <item m="1" x="2"/>
        <item m="1" x="3"/>
        <item x="0"/>
        <item x="1"/>
        <item t="default"/>
      </items>
    </pivotField>
    <pivotField axis="axisCol" dataField="1" showAll="0">
      <items count="6">
        <item x="3"/>
        <item x="2"/>
        <item x="1"/>
        <item x="4"/>
        <item x="0"/>
        <item t="default"/>
      </items>
    </pivotField>
  </pivotFields>
  <rowFields count="1">
    <field x="4"/>
  </rowFields>
  <rowItems count="3">
    <i>
      <x v="2"/>
    </i>
    <i>
      <x v="3"/>
    </i>
    <i t="grand">
      <x/>
    </i>
  </rowItems>
  <colFields count="1">
    <field x="5"/>
  </colFields>
  <colItems count="5">
    <i>
      <x/>
    </i>
    <i>
      <x v="1"/>
    </i>
    <i>
      <x v="2"/>
    </i>
    <i>
      <x v="4"/>
    </i>
    <i t="grand">
      <x/>
    </i>
  </colItems>
  <pageFields count="1">
    <pageField fld="1" item="1" hier="-1"/>
  </pageFields>
  <dataFields count="1">
    <dataField name="Count of Median Grade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27A80A-B084-4B60-A44B-2D4F8C371351}" name="PivotTable11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7:B24" firstHeaderRow="1" firstDataRow="1" firstDataCol="1" rowPageCount="1" colPageCount="1"/>
  <pivotFields count="7">
    <pivotField showAll="0"/>
    <pivotField axis="axisPage" showAll="0">
      <items count="7">
        <item x="5"/>
        <item x="0"/>
        <item x="3"/>
        <item x="2"/>
        <item x="4"/>
        <item x="1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  <pivotField axis="axisRow" showAll="0">
      <items count="3">
        <item x="0"/>
        <item x="1"/>
        <item t="default"/>
      </items>
    </pivotField>
    <pivotField dataField="1" showAll="0"/>
  </pivotFields>
  <rowFields count="2">
    <field x="5"/>
    <field x="4"/>
  </rowFields>
  <rowItems count="7">
    <i>
      <x/>
    </i>
    <i r="1">
      <x/>
    </i>
    <i r="1">
      <x v="1"/>
    </i>
    <i>
      <x v="1"/>
    </i>
    <i r="1">
      <x/>
    </i>
    <i r="1">
      <x v="1"/>
    </i>
    <i t="grand">
      <x/>
    </i>
  </rowItems>
  <colItems count="1">
    <i/>
  </colItems>
  <pageFields count="1">
    <pageField fld="1" item="1" hier="-1"/>
  </pageFields>
  <dataFields count="1">
    <dataField name="Average of Median Grade" fld="6" subtotal="average" baseField="0" baseItem="0"/>
  </dataFields>
  <formats count="4">
    <format dxfId="31">
      <pivotArea collapsedLevelsAreSubtotals="1" fieldPosition="0">
        <references count="1">
          <reference field="5" count="1">
            <x v="0"/>
          </reference>
        </references>
      </pivotArea>
    </format>
    <format dxfId="30">
      <pivotArea collapsedLevelsAreSubtotals="1" fieldPosition="0">
        <references count="2">
          <reference field="4" count="0"/>
          <reference field="5" count="1" selected="0">
            <x v="0"/>
          </reference>
        </references>
      </pivotArea>
    </format>
    <format dxfId="29">
      <pivotArea collapsedLevelsAreSubtotals="1" fieldPosition="0">
        <references count="1">
          <reference field="5" count="1">
            <x v="1"/>
          </reference>
        </references>
      </pivotArea>
    </format>
    <format dxfId="28">
      <pivotArea collapsedLevelsAreSubtotals="1" fieldPosition="0">
        <references count="2">
          <reference field="4" count="0"/>
          <reference field="5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613F1C5-A3B2-44D9-A8E9-CB32A632C0D7}" name="PivotTable12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9">
  <location ref="A16:B23" firstHeaderRow="1" firstDataRow="1" firstDataCol="1" rowPageCount="1" colPageCount="1"/>
  <pivotFields count="7">
    <pivotField showAll="0"/>
    <pivotField axis="axisPage" showAll="0">
      <items count="7">
        <item x="5"/>
        <item x="0"/>
        <item x="3"/>
        <item x="2"/>
        <item x="4"/>
        <item x="1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  <pivotField axis="axisRow" showAll="0">
      <items count="3">
        <item x="0"/>
        <item x="1"/>
        <item t="default"/>
      </items>
    </pivotField>
    <pivotField dataField="1" showAll="0"/>
  </pivotFields>
  <rowFields count="2">
    <field x="5"/>
    <field x="4"/>
  </rowFields>
  <rowItems count="7">
    <i>
      <x/>
    </i>
    <i r="1">
      <x/>
    </i>
    <i r="1">
      <x v="1"/>
    </i>
    <i>
      <x v="1"/>
    </i>
    <i r="1">
      <x/>
    </i>
    <i r="1">
      <x v="1"/>
    </i>
    <i t="grand">
      <x/>
    </i>
  </rowItems>
  <colItems count="1">
    <i/>
  </colItems>
  <pageFields count="1">
    <pageField fld="1" item="0" hier="-1"/>
  </pageFields>
  <dataFields count="1">
    <dataField name="Average of Median Grade" fld="6" subtotal="average" baseField="0" baseItem="0"/>
  </dataFields>
  <formats count="4">
    <format dxfId="27">
      <pivotArea collapsedLevelsAreSubtotals="1" fieldPosition="0">
        <references count="1">
          <reference field="5" count="1">
            <x v="0"/>
          </reference>
        </references>
      </pivotArea>
    </format>
    <format dxfId="26">
      <pivotArea collapsedLevelsAreSubtotals="1" fieldPosition="0">
        <references count="2">
          <reference field="4" count="0"/>
          <reference field="5" count="1" selected="0">
            <x v="0"/>
          </reference>
        </references>
      </pivotArea>
    </format>
    <format dxfId="25">
      <pivotArea collapsedLevelsAreSubtotals="1" fieldPosition="0">
        <references count="1">
          <reference field="5" count="1">
            <x v="1"/>
          </reference>
        </references>
      </pivotArea>
    </format>
    <format dxfId="24">
      <pivotArea collapsedLevelsAreSubtotals="1" fieldPosition="0">
        <references count="2">
          <reference field="4" count="0"/>
          <reference field="5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5B745B1-B6DD-48B2-A4DC-438B75AF438C}" name="PivotTable6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5:D9" firstHeaderRow="1" firstDataRow="2" firstDataCol="1" rowPageCount="1" colPageCount="1"/>
  <pivotFields count="6">
    <pivotField showAll="0"/>
    <pivotField axis="axisPage" showAll="0">
      <items count="7">
        <item x="5"/>
        <item x="0"/>
        <item x="3"/>
        <item x="2"/>
        <item x="4"/>
        <item x="1"/>
        <item t="default"/>
      </items>
    </pivotField>
    <pivotField showAll="0"/>
    <pivotField showAll="0"/>
    <pivotField axis="axisRow" showAll="0">
      <items count="5">
        <item m="1" x="2"/>
        <item m="1" x="3"/>
        <item x="0"/>
        <item x="1"/>
        <item t="default"/>
      </items>
    </pivotField>
    <pivotField axis="axisCol" dataField="1" showAll="0">
      <items count="6">
        <item x="3"/>
        <item x="2"/>
        <item x="1"/>
        <item x="4"/>
        <item x="0"/>
        <item t="default"/>
      </items>
    </pivotField>
  </pivotFields>
  <rowFields count="1">
    <field x="4"/>
  </rowFields>
  <rowItems count="3">
    <i>
      <x v="2"/>
    </i>
    <i>
      <x v="3"/>
    </i>
    <i t="grand">
      <x/>
    </i>
  </rowItems>
  <colFields count="1">
    <field x="5"/>
  </colFields>
  <colItems count="3">
    <i>
      <x/>
    </i>
    <i>
      <x v="1"/>
    </i>
    <i t="grand">
      <x/>
    </i>
  </colItems>
  <pageFields count="1">
    <pageField fld="1" item="0" hier="-1"/>
  </pageFields>
  <dataFields count="1">
    <dataField name="Count of Median Grade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0BD174-27B3-4F45-A4EB-CF5663AC9498}" name="PivotTable2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2">
  <location ref="A3:G19" firstHeaderRow="1" firstDataRow="2" firstDataCol="1"/>
  <pivotFields count="6">
    <pivotField showAll="0"/>
    <pivotField axis="axisRow" showAll="0">
      <items count="7">
        <item x="5"/>
        <item x="0"/>
        <item x="3"/>
        <item x="2"/>
        <item x="4"/>
        <item x="1"/>
        <item t="default"/>
      </items>
    </pivotField>
    <pivotField showAll="0"/>
    <pivotField showAll="0"/>
    <pivotField axis="axisRow" showAll="0">
      <items count="5">
        <item m="1" x="2"/>
        <item m="1" x="3"/>
        <item x="0"/>
        <item x="1"/>
        <item t="default"/>
      </items>
    </pivotField>
    <pivotField axis="axisCol" dataField="1" showAll="0">
      <items count="6">
        <item n="-2 - Sig Improv pECI" x="3"/>
        <item n="-1 - Min Improv pECI" x="2"/>
        <item n="0 - No Difference" x="1"/>
        <item n="1 - Min Improv Diff. Ref" x="4"/>
        <item n="NC - Non-Comparable" x="0"/>
        <item t="default"/>
      </items>
    </pivotField>
  </pivotFields>
  <rowFields count="2">
    <field x="4"/>
    <field x="1"/>
  </rowFields>
  <rowItems count="15">
    <i>
      <x v="2"/>
    </i>
    <i r="1">
      <x/>
    </i>
    <i r="1">
      <x v="1"/>
    </i>
    <i r="1">
      <x v="2"/>
    </i>
    <i r="1">
      <x v="3"/>
    </i>
    <i r="1">
      <x v="4"/>
    </i>
    <i r="1">
      <x v="5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 Grade" fld="5" subtotal="count" showDataAs="percentOfRow" baseField="1" baseItem="0" numFmtId="165"/>
  </dataFields>
  <formats count="23">
    <format dxfId="23">
      <pivotArea collapsedLevelsAreSubtotals="1" fieldPosition="0">
        <references count="1">
          <reference field="1" count="1">
            <x v="0"/>
          </reference>
        </references>
      </pivotArea>
    </format>
    <format dxfId="22">
      <pivotArea collapsedLevelsAreSubtotals="1" fieldPosition="0">
        <references count="2">
          <reference field="1" count="1" selected="0">
            <x v="0"/>
          </reference>
          <reference field="4" count="0"/>
        </references>
      </pivotArea>
    </format>
    <format dxfId="21">
      <pivotArea collapsedLevelsAreSubtotals="1" fieldPosition="0">
        <references count="1">
          <reference field="1" count="1">
            <x v="1"/>
          </reference>
        </references>
      </pivotArea>
    </format>
    <format dxfId="20">
      <pivotArea collapsedLevelsAreSubtotals="1" fieldPosition="0">
        <references count="2">
          <reference field="1" count="1" selected="0">
            <x v="1"/>
          </reference>
          <reference field="4" count="0"/>
        </references>
      </pivotArea>
    </format>
    <format dxfId="19">
      <pivotArea collapsedLevelsAreSubtotals="1" fieldPosition="0">
        <references count="1">
          <reference field="1" count="1">
            <x v="2"/>
          </reference>
        </references>
      </pivotArea>
    </format>
    <format dxfId="18">
      <pivotArea collapsedLevelsAreSubtotals="1" fieldPosition="0">
        <references count="2">
          <reference field="1" count="1" selected="0">
            <x v="2"/>
          </reference>
          <reference field="4" count="0"/>
        </references>
      </pivotArea>
    </format>
    <format dxfId="17">
      <pivotArea collapsedLevelsAreSubtotals="1" fieldPosition="0">
        <references count="1">
          <reference field="1" count="1">
            <x v="3"/>
          </reference>
        </references>
      </pivotArea>
    </format>
    <format dxfId="16">
      <pivotArea collapsedLevelsAreSubtotals="1" fieldPosition="0">
        <references count="2">
          <reference field="1" count="1" selected="0">
            <x v="3"/>
          </reference>
          <reference field="4" count="0"/>
        </references>
      </pivotArea>
    </format>
    <format dxfId="15">
      <pivotArea collapsedLevelsAreSubtotals="1" fieldPosition="0">
        <references count="1">
          <reference field="1" count="1">
            <x v="4"/>
          </reference>
        </references>
      </pivotArea>
    </format>
    <format dxfId="14">
      <pivotArea collapsedLevelsAreSubtotals="1" fieldPosition="0">
        <references count="2">
          <reference field="1" count="1" selected="0">
            <x v="4"/>
          </reference>
          <reference field="4" count="0"/>
        </references>
      </pivotArea>
    </format>
    <format dxfId="13">
      <pivotArea collapsedLevelsAreSubtotals="1" fieldPosition="0">
        <references count="1">
          <reference field="1" count="1">
            <x v="5"/>
          </reference>
        </references>
      </pivotArea>
    </format>
    <format dxfId="12">
      <pivotArea collapsedLevelsAreSubtotals="1" fieldPosition="0">
        <references count="2">
          <reference field="1" count="1" selected="0">
            <x v="5"/>
          </reference>
          <reference field="4" count="0"/>
        </references>
      </pivotArea>
    </format>
    <format dxfId="11">
      <pivotArea outline="0" fieldPosition="0">
        <references count="1">
          <reference field="4294967294" count="1">
            <x v="0"/>
          </reference>
        </references>
      </pivotArea>
    </format>
    <format dxfId="10">
      <pivotArea field="1" type="button" dataOnly="0" labelOnly="1" outline="0" axis="axisRow" fieldPosition="1"/>
    </format>
    <format dxfId="9">
      <pivotArea outline="0" collapsedLevelsAreSubtotals="1" fieldPosition="0"/>
    </format>
    <format dxfId="8">
      <pivotArea dataOnly="0" labelOnly="1" fieldPosition="0">
        <references count="1">
          <reference field="1" count="0"/>
        </references>
      </pivotArea>
    </format>
    <format dxfId="7">
      <pivotArea dataOnly="0" labelOnly="1" grandRow="1" outline="0" fieldPosition="0"/>
    </format>
    <format dxfId="6">
      <pivotArea dataOnly="0" labelOnly="1" fieldPosition="0">
        <references count="2">
          <reference field="1" count="1" selected="0">
            <x v="0"/>
          </reference>
          <reference field="4" count="0"/>
        </references>
      </pivotArea>
    </format>
    <format dxfId="5">
      <pivotArea dataOnly="0" labelOnly="1" fieldPosition="0">
        <references count="2">
          <reference field="1" count="1" selected="0">
            <x v="1"/>
          </reference>
          <reference field="4" count="0"/>
        </references>
      </pivotArea>
    </format>
    <format dxfId="4">
      <pivotArea dataOnly="0" labelOnly="1" fieldPosition="0">
        <references count="2">
          <reference field="1" count="1" selected="0">
            <x v="2"/>
          </reference>
          <reference field="4" count="0"/>
        </references>
      </pivotArea>
    </format>
    <format dxfId="3">
      <pivotArea dataOnly="0" labelOnly="1" fieldPosition="0">
        <references count="2">
          <reference field="1" count="1" selected="0">
            <x v="3"/>
          </reference>
          <reference field="4" count="0"/>
        </references>
      </pivotArea>
    </format>
    <format dxfId="2">
      <pivotArea dataOnly="0" labelOnly="1" fieldPosition="0">
        <references count="2">
          <reference field="1" count="1" selected="0">
            <x v="4"/>
          </reference>
          <reference field="4" count="0"/>
        </references>
      </pivotArea>
    </format>
    <format dxfId="1">
      <pivotArea dataOnly="0" labelOnly="1" fieldPosition="0">
        <references count="2">
          <reference field="1" count="1" selected="0">
            <x v="5"/>
          </reference>
          <reference field="4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94DA4B-4972-428E-8549-F28BAD86F548}" name="PivotTable1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5">
  <location ref="A2:D22" firstHeaderRow="1" firstDataRow="2" firstDataCol="1"/>
  <pivotFields count="7">
    <pivotField showAll="0"/>
    <pivotField axis="axisRow" showAll="0">
      <items count="7">
        <item x="5"/>
        <item x="0"/>
        <item x="3"/>
        <item x="2"/>
        <item x="4"/>
        <item x="1"/>
        <item t="default"/>
      </items>
    </pivotField>
    <pivotField showAll="0"/>
    <pivotField showAll="0"/>
    <pivotField axis="axisCol" showAll="0">
      <items count="3">
        <item x="0"/>
        <item x="1"/>
        <item t="default"/>
      </items>
    </pivotField>
    <pivotField axis="axisRow" showAll="0">
      <items count="3">
        <item x="0"/>
        <item x="1"/>
        <item t="default"/>
      </items>
    </pivotField>
    <pivotField dataField="1" showAll="0"/>
  </pivotFields>
  <rowFields count="2">
    <field x="1"/>
    <field x="5"/>
  </rowFields>
  <rowItems count="19">
    <i>
      <x/>
    </i>
    <i r="1">
      <x/>
    </i>
    <i r="1">
      <x v="1"/>
    </i>
    <i>
      <x v="1"/>
    </i>
    <i r="1">
      <x/>
    </i>
    <i r="1">
      <x v="1"/>
    </i>
    <i>
      <x v="2"/>
    </i>
    <i r="1">
      <x/>
    </i>
    <i r="1">
      <x v="1"/>
    </i>
    <i>
      <x v="3"/>
    </i>
    <i r="1">
      <x/>
    </i>
    <i r="1">
      <x v="1"/>
    </i>
    <i>
      <x v="4"/>
    </i>
    <i r="1">
      <x/>
    </i>
    <i r="1">
      <x v="1"/>
    </i>
    <i>
      <x v="5"/>
    </i>
    <i r="1">
      <x/>
    </i>
    <i r="1">
      <x v="1"/>
    </i>
    <i t="grand">
      <x/>
    </i>
  </rowItems>
  <colFields count="1">
    <field x="4"/>
  </colFields>
  <colItems count="3">
    <i>
      <x/>
    </i>
    <i>
      <x v="1"/>
    </i>
    <i t="grand">
      <x/>
    </i>
  </colItems>
  <dataFields count="1">
    <dataField name="Average of Median Grade" fld="6" subtotal="average" baseField="5" baseItem="0" numFmtId="164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ivotTable" Target="../pivotTables/pivotTable5.xml"/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ivotTable" Target="../pivotTables/pivotTable7.xml"/><Relationship Id="rId1" Type="http://schemas.openxmlformats.org/officeDocument/2006/relationships/pivotTable" Target="../pivotTables/pivotTable6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ivotTable" Target="../pivotTables/pivotTable9.xml"/><Relationship Id="rId1" Type="http://schemas.openxmlformats.org/officeDocument/2006/relationships/pivotTable" Target="../pivotTables/pivotTable8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ivotTable" Target="../pivotTables/pivotTable11.xml"/><Relationship Id="rId1" Type="http://schemas.openxmlformats.org/officeDocument/2006/relationships/pivotTable" Target="../pivotTables/pivotTable10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ivotTable" Target="../pivotTables/pivotTable13.xml"/><Relationship Id="rId1" Type="http://schemas.openxmlformats.org/officeDocument/2006/relationships/pivotTable" Target="../pivotTables/pivotTable1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4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5D7BC-034D-4B69-8BCB-51E294B90C94}">
  <dimension ref="A1:T96"/>
  <sheetViews>
    <sheetView tabSelected="1" workbookViewId="0">
      <selection activeCell="A96" sqref="A3:A96"/>
    </sheetView>
  </sheetViews>
  <sheetFormatPr defaultRowHeight="14.5" x14ac:dyDescent="0.35"/>
  <cols>
    <col min="1" max="1" width="44.54296875" bestFit="1" customWidth="1"/>
    <col min="2" max="2" width="14.26953125" bestFit="1" customWidth="1"/>
    <col min="7" max="7" width="13.54296875" bestFit="1" customWidth="1"/>
    <col min="14" max="14" width="22.1796875" bestFit="1" customWidth="1"/>
    <col min="15" max="15" width="16.26953125" bestFit="1" customWidth="1"/>
    <col min="16" max="17" width="3" bestFit="1" customWidth="1"/>
    <col min="18" max="18" width="2" bestFit="1" customWidth="1"/>
    <col min="19" max="19" width="3.7265625" bestFit="1" customWidth="1"/>
    <col min="20" max="20" width="11.26953125" bestFit="1" customWidth="1"/>
    <col min="21" max="21" width="6" bestFit="1" customWidth="1"/>
    <col min="22" max="23" width="3" bestFit="1" customWidth="1"/>
    <col min="24" max="24" width="2" bestFit="1" customWidth="1"/>
    <col min="25" max="25" width="9" bestFit="1" customWidth="1"/>
    <col min="26" max="26" width="11.26953125" bestFit="1" customWidth="1"/>
    <col min="27" max="27" width="5.54296875" bestFit="1" customWidth="1"/>
    <col min="28" max="28" width="8.54296875" bestFit="1" customWidth="1"/>
    <col min="29" max="29" width="11.26953125" bestFit="1" customWidth="1"/>
  </cols>
  <sheetData>
    <row r="1" spans="1:20" x14ac:dyDescent="0.35">
      <c r="I1" s="24" t="s">
        <v>23</v>
      </c>
      <c r="J1" s="24"/>
      <c r="K1" s="24"/>
    </row>
    <row r="2" spans="1:20" x14ac:dyDescent="0.35">
      <c r="A2" t="s">
        <v>58</v>
      </c>
      <c r="B2" t="s">
        <v>0</v>
      </c>
      <c r="C2" t="s">
        <v>2</v>
      </c>
      <c r="D2" t="s">
        <v>1</v>
      </c>
      <c r="E2" t="s">
        <v>3</v>
      </c>
      <c r="F2" t="s">
        <v>4</v>
      </c>
      <c r="G2" t="s">
        <v>22</v>
      </c>
      <c r="I2" t="s">
        <v>24</v>
      </c>
      <c r="J2" t="s">
        <v>25</v>
      </c>
      <c r="K2" t="s">
        <v>26</v>
      </c>
    </row>
    <row r="3" spans="1:20" x14ac:dyDescent="0.35">
      <c r="A3" t="str">
        <f>"Donor_"&amp;D3&amp;"_"&amp;C3&amp;"_"&amp;E3&amp;"_"&amp;F3&amp;"_LS_DIF_RS_pECI.JPG"</f>
        <v>Donor_A_Fridge_Index_Latent_LS_DIF_RS_pECI.JPG</v>
      </c>
      <c r="B3">
        <v>1</v>
      </c>
      <c r="C3" t="s">
        <v>5</v>
      </c>
      <c r="D3" t="s">
        <v>6</v>
      </c>
      <c r="E3" t="s">
        <v>8</v>
      </c>
      <c r="F3" t="s">
        <v>39</v>
      </c>
      <c r="G3" s="2" t="s">
        <v>27</v>
      </c>
      <c r="H3" s="2"/>
      <c r="I3" s="2">
        <v>88</v>
      </c>
      <c r="J3" s="2">
        <v>88</v>
      </c>
      <c r="K3" s="2">
        <v>88</v>
      </c>
    </row>
    <row r="4" spans="1:20" x14ac:dyDescent="0.35">
      <c r="A4" t="str">
        <f t="shared" ref="A4:A67" si="0">"Donor_"&amp;D4&amp;"_"&amp;C4&amp;"_"&amp;E4&amp;"_"&amp;F4&amp;"_LS_DIF_RS_pECI.JPG"</f>
        <v>Donor_A_Fridge_Index_Powdered_LS_DIF_RS_pECI.JPG</v>
      </c>
      <c r="B4">
        <v>2</v>
      </c>
      <c r="C4" t="s">
        <v>5</v>
      </c>
      <c r="D4" t="s">
        <v>6</v>
      </c>
      <c r="E4" t="s">
        <v>8</v>
      </c>
      <c r="F4" t="s">
        <v>40</v>
      </c>
      <c r="G4" s="2">
        <f t="shared" ref="G4:G67" si="1">MEDIAN(I4:K4)</f>
        <v>0</v>
      </c>
      <c r="H4" s="2"/>
      <c r="I4" s="2">
        <v>0</v>
      </c>
      <c r="J4" s="2">
        <v>0</v>
      </c>
      <c r="K4" s="2">
        <v>0</v>
      </c>
      <c r="N4" s="3" t="s">
        <v>30</v>
      </c>
      <c r="O4" s="3" t="s">
        <v>31</v>
      </c>
    </row>
    <row r="5" spans="1:20" x14ac:dyDescent="0.35">
      <c r="A5" t="str">
        <f t="shared" si="0"/>
        <v>Donor_A_Fridge_Middle_Latent_LS_DIF_RS_pECI.JPG</v>
      </c>
      <c r="B5">
        <v>3</v>
      </c>
      <c r="C5" t="s">
        <v>5</v>
      </c>
      <c r="D5" t="s">
        <v>6</v>
      </c>
      <c r="E5" t="s">
        <v>9</v>
      </c>
      <c r="F5" t="s">
        <v>39</v>
      </c>
      <c r="G5" s="2" t="s">
        <v>27</v>
      </c>
      <c r="H5" s="2"/>
      <c r="I5" s="2">
        <v>88</v>
      </c>
      <c r="J5" s="2">
        <v>88</v>
      </c>
      <c r="K5" s="2">
        <v>1</v>
      </c>
      <c r="N5" s="3" t="s">
        <v>28</v>
      </c>
      <c r="O5">
        <v>-2</v>
      </c>
      <c r="P5">
        <v>-1</v>
      </c>
      <c r="Q5">
        <v>0</v>
      </c>
      <c r="R5">
        <v>1</v>
      </c>
      <c r="S5" t="s">
        <v>27</v>
      </c>
      <c r="T5" t="s">
        <v>29</v>
      </c>
    </row>
    <row r="6" spans="1:20" x14ac:dyDescent="0.35">
      <c r="A6" t="str">
        <f t="shared" si="0"/>
        <v>Donor_A_Fridge_Middle_Powdered_LS_DIF_RS_pECI.JPG</v>
      </c>
      <c r="B6">
        <v>4</v>
      </c>
      <c r="C6" t="s">
        <v>5</v>
      </c>
      <c r="D6" t="s">
        <v>6</v>
      </c>
      <c r="E6" t="s">
        <v>9</v>
      </c>
      <c r="F6" t="s">
        <v>40</v>
      </c>
      <c r="G6" s="2">
        <f t="shared" si="1"/>
        <v>-1</v>
      </c>
      <c r="H6" s="2"/>
      <c r="I6" s="2">
        <v>-1</v>
      </c>
      <c r="J6" s="2">
        <v>-1</v>
      </c>
      <c r="K6" s="2">
        <v>-1</v>
      </c>
      <c r="N6" s="4" t="s">
        <v>39</v>
      </c>
      <c r="O6">
        <v>15</v>
      </c>
      <c r="P6">
        <v>19</v>
      </c>
      <c r="Q6">
        <v>7</v>
      </c>
      <c r="R6">
        <v>4</v>
      </c>
      <c r="S6">
        <v>2</v>
      </c>
      <c r="T6">
        <v>47</v>
      </c>
    </row>
    <row r="7" spans="1:20" x14ac:dyDescent="0.35">
      <c r="A7" t="str">
        <f t="shared" si="0"/>
        <v>Donor_C_Fridge_Thumb_Latent_LS_DIF_RS_pECI.JPG</v>
      </c>
      <c r="B7">
        <v>5</v>
      </c>
      <c r="C7" t="s">
        <v>5</v>
      </c>
      <c r="D7" t="s">
        <v>11</v>
      </c>
      <c r="E7" t="s">
        <v>7</v>
      </c>
      <c r="F7" t="s">
        <v>39</v>
      </c>
      <c r="G7" s="2">
        <f t="shared" si="1"/>
        <v>-2</v>
      </c>
      <c r="H7" s="2"/>
      <c r="I7" s="2">
        <v>-1</v>
      </c>
      <c r="J7" s="2">
        <v>-2</v>
      </c>
      <c r="K7" s="2">
        <v>-2</v>
      </c>
      <c r="N7" s="4" t="s">
        <v>40</v>
      </c>
      <c r="O7">
        <v>11</v>
      </c>
      <c r="P7">
        <v>21</v>
      </c>
      <c r="Q7">
        <v>14</v>
      </c>
      <c r="R7">
        <v>1</v>
      </c>
      <c r="T7">
        <v>47</v>
      </c>
    </row>
    <row r="8" spans="1:20" x14ac:dyDescent="0.35">
      <c r="A8" t="str">
        <f t="shared" si="0"/>
        <v>Donor_C_Fridge_Thumb_Powdered_LS_DIF_RS_pECI.JPG</v>
      </c>
      <c r="B8">
        <v>6</v>
      </c>
      <c r="C8" t="s">
        <v>5</v>
      </c>
      <c r="D8" t="s">
        <v>11</v>
      </c>
      <c r="E8" t="s">
        <v>7</v>
      </c>
      <c r="F8" t="s">
        <v>40</v>
      </c>
      <c r="G8" s="2">
        <f t="shared" si="1"/>
        <v>-1</v>
      </c>
      <c r="H8" s="2"/>
      <c r="I8" s="2">
        <v>-1</v>
      </c>
      <c r="J8" s="2">
        <v>-1</v>
      </c>
      <c r="K8" s="2">
        <v>-2</v>
      </c>
      <c r="N8" s="4" t="s">
        <v>29</v>
      </c>
      <c r="O8">
        <v>26</v>
      </c>
      <c r="P8">
        <v>40</v>
      </c>
      <c r="Q8">
        <v>21</v>
      </c>
      <c r="R8">
        <v>5</v>
      </c>
      <c r="S8">
        <v>2</v>
      </c>
      <c r="T8">
        <v>94</v>
      </c>
    </row>
    <row r="9" spans="1:20" x14ac:dyDescent="0.35">
      <c r="A9" t="str">
        <f t="shared" si="0"/>
        <v>Donor_C_Fridge_Index_Latent_LS_DIF_RS_pECI.JPG</v>
      </c>
      <c r="B9">
        <v>7</v>
      </c>
      <c r="C9" t="s">
        <v>5</v>
      </c>
      <c r="D9" t="s">
        <v>11</v>
      </c>
      <c r="E9" t="s">
        <v>8</v>
      </c>
      <c r="F9" t="s">
        <v>39</v>
      </c>
      <c r="G9" s="2">
        <f t="shared" si="1"/>
        <v>-1</v>
      </c>
      <c r="H9" s="2"/>
      <c r="I9" s="2">
        <v>-1</v>
      </c>
      <c r="J9" s="2">
        <v>-1</v>
      </c>
      <c r="K9" s="2">
        <v>-2</v>
      </c>
    </row>
    <row r="10" spans="1:20" x14ac:dyDescent="0.35">
      <c r="A10" t="str">
        <f t="shared" si="0"/>
        <v>Donor_C_Fridge_Index_Powdered_LS_DIF_RS_pECI.JPG</v>
      </c>
      <c r="B10">
        <v>8</v>
      </c>
      <c r="C10" t="s">
        <v>5</v>
      </c>
      <c r="D10" t="s">
        <v>11</v>
      </c>
      <c r="E10" t="s">
        <v>8</v>
      </c>
      <c r="F10" t="s">
        <v>40</v>
      </c>
      <c r="G10" s="2">
        <f t="shared" si="1"/>
        <v>-2</v>
      </c>
      <c r="H10" s="2"/>
      <c r="I10" s="2">
        <v>-1</v>
      </c>
      <c r="J10" s="2">
        <v>-2</v>
      </c>
      <c r="K10" s="2">
        <v>-2</v>
      </c>
    </row>
    <row r="11" spans="1:20" x14ac:dyDescent="0.35">
      <c r="A11" t="str">
        <f t="shared" si="0"/>
        <v>Donor_C_Fridge_Middle_Latent_LS_DIF_RS_pECI.JPG</v>
      </c>
      <c r="B11">
        <v>9</v>
      </c>
      <c r="C11" t="s">
        <v>5</v>
      </c>
      <c r="D11" t="s">
        <v>11</v>
      </c>
      <c r="E11" t="s">
        <v>9</v>
      </c>
      <c r="F11" t="s">
        <v>39</v>
      </c>
      <c r="G11" s="2">
        <f t="shared" si="1"/>
        <v>-1</v>
      </c>
      <c r="H11" s="2"/>
      <c r="I11" s="2">
        <v>-1</v>
      </c>
      <c r="J11" s="2">
        <v>-1</v>
      </c>
      <c r="K11" s="2">
        <v>-1</v>
      </c>
    </row>
    <row r="12" spans="1:20" x14ac:dyDescent="0.35">
      <c r="A12" t="str">
        <f t="shared" si="0"/>
        <v>Donor_C_Fridge_Middle_Powdered_LS_DIF_RS_pECI.JPG</v>
      </c>
      <c r="B12">
        <v>10</v>
      </c>
      <c r="C12" t="s">
        <v>5</v>
      </c>
      <c r="D12" t="s">
        <v>11</v>
      </c>
      <c r="E12" t="s">
        <v>9</v>
      </c>
      <c r="F12" t="s">
        <v>40</v>
      </c>
      <c r="G12" s="2">
        <f t="shared" si="1"/>
        <v>0</v>
      </c>
      <c r="H12" s="2"/>
      <c r="I12" s="2">
        <v>0</v>
      </c>
      <c r="J12" s="2">
        <v>0</v>
      </c>
      <c r="K12" s="2">
        <v>0</v>
      </c>
    </row>
    <row r="13" spans="1:20" x14ac:dyDescent="0.35">
      <c r="A13" t="str">
        <f t="shared" si="0"/>
        <v>Donor_B_Fridge_Thumb_Latent_LS_DIF_RS_pECI.JPG</v>
      </c>
      <c r="B13">
        <v>11</v>
      </c>
      <c r="C13" t="s">
        <v>5</v>
      </c>
      <c r="D13" t="s">
        <v>10</v>
      </c>
      <c r="E13" t="s">
        <v>7</v>
      </c>
      <c r="F13" t="s">
        <v>39</v>
      </c>
      <c r="G13" s="2">
        <f t="shared" si="1"/>
        <v>-2</v>
      </c>
      <c r="H13" s="2"/>
      <c r="I13" s="2">
        <v>-1</v>
      </c>
      <c r="J13" s="2">
        <v>-2</v>
      </c>
      <c r="K13" s="2">
        <v>-2</v>
      </c>
    </row>
    <row r="14" spans="1:20" x14ac:dyDescent="0.35">
      <c r="A14" t="str">
        <f t="shared" si="0"/>
        <v>Donor_B_Fridge_Thumb_Powdered_LS_DIF_RS_pECI.JPG</v>
      </c>
      <c r="B14">
        <v>12</v>
      </c>
      <c r="C14" t="s">
        <v>5</v>
      </c>
      <c r="D14" t="s">
        <v>10</v>
      </c>
      <c r="E14" t="s">
        <v>7</v>
      </c>
      <c r="F14" t="s">
        <v>40</v>
      </c>
      <c r="G14" s="2">
        <f t="shared" si="1"/>
        <v>-2</v>
      </c>
      <c r="H14" s="2"/>
      <c r="I14" s="2">
        <v>-2</v>
      </c>
      <c r="J14" s="2">
        <v>-2</v>
      </c>
      <c r="K14" s="2">
        <v>-2</v>
      </c>
    </row>
    <row r="15" spans="1:20" x14ac:dyDescent="0.35">
      <c r="A15" t="str">
        <f t="shared" si="0"/>
        <v>Donor_B_Fridge_Index_Latent_LS_DIF_RS_pECI.JPG</v>
      </c>
      <c r="B15">
        <v>13</v>
      </c>
      <c r="C15" t="s">
        <v>5</v>
      </c>
      <c r="D15" t="s">
        <v>10</v>
      </c>
      <c r="E15" t="s">
        <v>8</v>
      </c>
      <c r="F15" t="s">
        <v>39</v>
      </c>
      <c r="G15" s="2">
        <f t="shared" si="1"/>
        <v>-2</v>
      </c>
      <c r="H15" s="2"/>
      <c r="I15" s="2">
        <v>-1</v>
      </c>
      <c r="J15" s="2">
        <v>-2</v>
      </c>
      <c r="K15" s="2">
        <v>-2</v>
      </c>
    </row>
    <row r="16" spans="1:20" x14ac:dyDescent="0.35">
      <c r="A16" t="str">
        <f t="shared" si="0"/>
        <v>Donor_B_Fridge_Index_Powdered_LS_DIF_RS_pECI.JPG</v>
      </c>
      <c r="B16">
        <v>14</v>
      </c>
      <c r="C16" t="s">
        <v>5</v>
      </c>
      <c r="D16" t="s">
        <v>10</v>
      </c>
      <c r="E16" t="s">
        <v>8</v>
      </c>
      <c r="F16" t="s">
        <v>40</v>
      </c>
      <c r="G16" s="2">
        <f t="shared" si="1"/>
        <v>-2</v>
      </c>
      <c r="H16" s="2"/>
      <c r="I16" s="2">
        <v>-2</v>
      </c>
      <c r="J16" s="2">
        <v>-1</v>
      </c>
      <c r="K16" s="2">
        <v>-2</v>
      </c>
    </row>
    <row r="17" spans="1:11" x14ac:dyDescent="0.35">
      <c r="A17" t="str">
        <f t="shared" si="0"/>
        <v>Donor_B_Fridge_Middle_Latent_LS_DIF_RS_pECI.JPG</v>
      </c>
      <c r="B17">
        <v>15</v>
      </c>
      <c r="C17" t="s">
        <v>5</v>
      </c>
      <c r="D17" t="s">
        <v>10</v>
      </c>
      <c r="E17" t="s">
        <v>9</v>
      </c>
      <c r="F17" t="s">
        <v>39</v>
      </c>
      <c r="G17" s="2">
        <f t="shared" si="1"/>
        <v>-2</v>
      </c>
      <c r="H17" s="2"/>
      <c r="I17" s="2">
        <v>-1</v>
      </c>
      <c r="J17" s="2">
        <v>-2</v>
      </c>
      <c r="K17" s="2">
        <v>-2</v>
      </c>
    </row>
    <row r="18" spans="1:11" x14ac:dyDescent="0.35">
      <c r="A18" t="str">
        <f t="shared" si="0"/>
        <v>Donor_B_Fridge_Middle_Powdered_LS_DIF_RS_pECI.JPG</v>
      </c>
      <c r="B18">
        <v>16</v>
      </c>
      <c r="C18" t="s">
        <v>5</v>
      </c>
      <c r="D18" t="s">
        <v>10</v>
      </c>
      <c r="E18" t="s">
        <v>9</v>
      </c>
      <c r="F18" t="s">
        <v>40</v>
      </c>
      <c r="G18" s="2">
        <f t="shared" si="1"/>
        <v>-1</v>
      </c>
      <c r="H18" s="2"/>
      <c r="I18" s="2">
        <v>-1</v>
      </c>
      <c r="J18" s="2">
        <v>-1</v>
      </c>
      <c r="K18" s="2">
        <v>-1</v>
      </c>
    </row>
    <row r="19" spans="1:11" x14ac:dyDescent="0.35">
      <c r="A19" t="str">
        <f t="shared" si="0"/>
        <v>Donor_A_Window_Thumb_Latent_LS_DIF_RS_pECI.JPG</v>
      </c>
      <c r="B19">
        <v>17</v>
      </c>
      <c r="C19" t="s">
        <v>12</v>
      </c>
      <c r="D19" t="s">
        <v>6</v>
      </c>
      <c r="E19" t="s">
        <v>7</v>
      </c>
      <c r="F19" t="s">
        <v>39</v>
      </c>
      <c r="G19" s="2">
        <f t="shared" si="1"/>
        <v>0</v>
      </c>
      <c r="H19" s="2"/>
      <c r="I19" s="2">
        <v>0</v>
      </c>
      <c r="J19" s="2">
        <v>88</v>
      </c>
      <c r="K19" s="2">
        <v>-1</v>
      </c>
    </row>
    <row r="20" spans="1:11" x14ac:dyDescent="0.35">
      <c r="A20" t="str">
        <f t="shared" si="0"/>
        <v>Donor_A_Window_Thumb_Powdered_LS_DIF_RS_pECI.JPG</v>
      </c>
      <c r="B20">
        <v>18</v>
      </c>
      <c r="C20" t="s">
        <v>12</v>
      </c>
      <c r="D20" t="s">
        <v>6</v>
      </c>
      <c r="E20" t="s">
        <v>7</v>
      </c>
      <c r="F20" t="s">
        <v>40</v>
      </c>
      <c r="G20" s="2">
        <f t="shared" si="1"/>
        <v>0</v>
      </c>
      <c r="H20" s="2"/>
      <c r="I20" s="2">
        <v>0</v>
      </c>
      <c r="J20" s="2">
        <v>88</v>
      </c>
      <c r="K20" s="2">
        <v>-1</v>
      </c>
    </row>
    <row r="21" spans="1:11" x14ac:dyDescent="0.35">
      <c r="A21" t="str">
        <f t="shared" si="0"/>
        <v>Donor_A_Window_Index_Latent_LS_DIF_RS_pECI.JPG</v>
      </c>
      <c r="B21">
        <v>19</v>
      </c>
      <c r="C21" t="s">
        <v>12</v>
      </c>
      <c r="D21" t="s">
        <v>6</v>
      </c>
      <c r="E21" t="s">
        <v>8</v>
      </c>
      <c r="F21" t="s">
        <v>39</v>
      </c>
      <c r="G21" s="2">
        <f t="shared" si="1"/>
        <v>-1</v>
      </c>
      <c r="H21" s="2"/>
      <c r="I21" s="2">
        <v>-1</v>
      </c>
      <c r="J21" s="2">
        <v>-1</v>
      </c>
      <c r="K21" s="2">
        <v>-2</v>
      </c>
    </row>
    <row r="22" spans="1:11" x14ac:dyDescent="0.35">
      <c r="A22" t="str">
        <f t="shared" si="0"/>
        <v>Donor_A_Window_Index_Powdered_LS_DIF_RS_pECI.JPG</v>
      </c>
      <c r="B22">
        <v>20</v>
      </c>
      <c r="C22" t="s">
        <v>12</v>
      </c>
      <c r="D22" t="s">
        <v>6</v>
      </c>
      <c r="E22" t="s">
        <v>8</v>
      </c>
      <c r="F22" t="s">
        <v>40</v>
      </c>
      <c r="G22" s="2">
        <f t="shared" si="1"/>
        <v>0</v>
      </c>
      <c r="H22" s="2"/>
      <c r="I22" s="2">
        <v>0</v>
      </c>
      <c r="J22" s="2">
        <v>0</v>
      </c>
      <c r="K22" s="2">
        <v>1</v>
      </c>
    </row>
    <row r="23" spans="1:11" x14ac:dyDescent="0.35">
      <c r="A23" t="str">
        <f t="shared" si="0"/>
        <v>Donor_A_Window_Middle_Latent_LS_DIF_RS_pECI.JPG</v>
      </c>
      <c r="B23">
        <v>21</v>
      </c>
      <c r="C23" t="s">
        <v>12</v>
      </c>
      <c r="D23" t="s">
        <v>6</v>
      </c>
      <c r="E23" t="s">
        <v>9</v>
      </c>
      <c r="F23" t="s">
        <v>39</v>
      </c>
      <c r="G23" s="2">
        <f t="shared" si="1"/>
        <v>0</v>
      </c>
      <c r="H23" s="2"/>
      <c r="I23" s="2">
        <v>0</v>
      </c>
      <c r="J23" s="2">
        <v>-1</v>
      </c>
      <c r="K23" s="2">
        <v>0</v>
      </c>
    </row>
    <row r="24" spans="1:11" x14ac:dyDescent="0.35">
      <c r="A24" t="str">
        <f t="shared" si="0"/>
        <v>Donor_A_Window_Middle_Powdered_LS_DIF_RS_pECI.JPG</v>
      </c>
      <c r="B24">
        <v>22</v>
      </c>
      <c r="C24" t="s">
        <v>12</v>
      </c>
      <c r="D24" t="s">
        <v>6</v>
      </c>
      <c r="E24" t="s">
        <v>9</v>
      </c>
      <c r="F24" t="s">
        <v>40</v>
      </c>
      <c r="G24" s="2">
        <f t="shared" si="1"/>
        <v>-1</v>
      </c>
      <c r="H24" s="2"/>
      <c r="I24" s="2">
        <v>-1</v>
      </c>
      <c r="J24" s="2">
        <v>0</v>
      </c>
      <c r="K24" s="2">
        <v>-1</v>
      </c>
    </row>
    <row r="25" spans="1:11" x14ac:dyDescent="0.35">
      <c r="A25" t="str">
        <f t="shared" si="0"/>
        <v>Donor_C_Window_Thumb_Latent_LS_DIF_RS_pECI.JPG</v>
      </c>
      <c r="B25">
        <v>23</v>
      </c>
      <c r="C25" t="s">
        <v>12</v>
      </c>
      <c r="D25" t="s">
        <v>11</v>
      </c>
      <c r="E25" t="s">
        <v>7</v>
      </c>
      <c r="F25" t="s">
        <v>39</v>
      </c>
      <c r="G25" s="2">
        <f t="shared" si="1"/>
        <v>-2</v>
      </c>
      <c r="H25" s="2"/>
      <c r="I25" s="2">
        <v>-2</v>
      </c>
      <c r="J25" s="2">
        <v>-2</v>
      </c>
      <c r="K25" s="2">
        <v>-2</v>
      </c>
    </row>
    <row r="26" spans="1:11" x14ac:dyDescent="0.35">
      <c r="A26" t="str">
        <f t="shared" si="0"/>
        <v>Donor_C_Window_Thumb_Powdered_LS_DIF_RS_pECI.JPG</v>
      </c>
      <c r="B26">
        <v>24</v>
      </c>
      <c r="C26" t="s">
        <v>12</v>
      </c>
      <c r="D26" t="s">
        <v>11</v>
      </c>
      <c r="E26" t="s">
        <v>7</v>
      </c>
      <c r="F26" t="s">
        <v>40</v>
      </c>
      <c r="G26" s="2">
        <f t="shared" si="1"/>
        <v>-1</v>
      </c>
      <c r="H26" s="2"/>
      <c r="I26" s="2">
        <v>-1</v>
      </c>
      <c r="J26" s="2">
        <v>-1</v>
      </c>
      <c r="K26" s="2">
        <v>-1</v>
      </c>
    </row>
    <row r="27" spans="1:11" x14ac:dyDescent="0.35">
      <c r="A27" t="str">
        <f t="shared" si="0"/>
        <v>Donor_C_Window_Index_Latent_LS_DIF_RS_pECI.JPG</v>
      </c>
      <c r="B27">
        <v>25</v>
      </c>
      <c r="C27" t="s">
        <v>12</v>
      </c>
      <c r="D27" t="s">
        <v>11</v>
      </c>
      <c r="E27" t="s">
        <v>8</v>
      </c>
      <c r="F27" t="s">
        <v>39</v>
      </c>
      <c r="G27" s="2">
        <f t="shared" si="1"/>
        <v>-1</v>
      </c>
      <c r="H27" s="2"/>
      <c r="I27" s="2">
        <v>-1</v>
      </c>
      <c r="J27" s="2">
        <v>-2</v>
      </c>
      <c r="K27" s="2">
        <v>-1</v>
      </c>
    </row>
    <row r="28" spans="1:11" x14ac:dyDescent="0.35">
      <c r="A28" t="str">
        <f t="shared" si="0"/>
        <v>Donor_C_Window_Index_Powdered_LS_DIF_RS_pECI.JPG</v>
      </c>
      <c r="B28">
        <v>26</v>
      </c>
      <c r="C28" t="s">
        <v>12</v>
      </c>
      <c r="D28" t="s">
        <v>11</v>
      </c>
      <c r="E28" t="s">
        <v>8</v>
      </c>
      <c r="F28" t="s">
        <v>40</v>
      </c>
      <c r="G28" s="2">
        <f t="shared" si="1"/>
        <v>0</v>
      </c>
      <c r="H28" s="2"/>
      <c r="I28" s="2">
        <v>0</v>
      </c>
      <c r="J28" s="2">
        <v>0</v>
      </c>
      <c r="K28" s="2">
        <v>0</v>
      </c>
    </row>
    <row r="29" spans="1:11" x14ac:dyDescent="0.35">
      <c r="A29" t="str">
        <f t="shared" si="0"/>
        <v>Donor_C_Window_Middle_Latent_LS_DIF_RS_pECI.JPG</v>
      </c>
      <c r="B29">
        <v>27</v>
      </c>
      <c r="C29" t="s">
        <v>12</v>
      </c>
      <c r="D29" t="s">
        <v>11</v>
      </c>
      <c r="E29" t="s">
        <v>9</v>
      </c>
      <c r="F29" t="s">
        <v>39</v>
      </c>
      <c r="G29" s="2">
        <f t="shared" si="1"/>
        <v>-2</v>
      </c>
      <c r="H29" s="2"/>
      <c r="I29" s="2">
        <v>-1</v>
      </c>
      <c r="J29" s="2">
        <v>-2</v>
      </c>
      <c r="K29" s="2">
        <v>-2</v>
      </c>
    </row>
    <row r="30" spans="1:11" x14ac:dyDescent="0.35">
      <c r="A30" t="str">
        <f t="shared" si="0"/>
        <v>Donor_C_Window_Middle_Powdered_LS_DIF_RS_pECI.JPG</v>
      </c>
      <c r="B30">
        <v>28</v>
      </c>
      <c r="C30" t="s">
        <v>12</v>
      </c>
      <c r="D30" t="s">
        <v>11</v>
      </c>
      <c r="E30" t="s">
        <v>9</v>
      </c>
      <c r="F30" t="s">
        <v>40</v>
      </c>
      <c r="G30" s="2">
        <f t="shared" si="1"/>
        <v>1</v>
      </c>
      <c r="H30" s="2"/>
      <c r="I30" s="2">
        <v>0</v>
      </c>
      <c r="J30" s="2">
        <v>1</v>
      </c>
      <c r="K30" s="2">
        <v>1</v>
      </c>
    </row>
    <row r="31" spans="1:11" x14ac:dyDescent="0.35">
      <c r="A31" t="str">
        <f t="shared" si="0"/>
        <v>Donor_B_Window_Thumb_Latent_LS_DIF_RS_pECI.JPG</v>
      </c>
      <c r="B31">
        <v>29</v>
      </c>
      <c r="C31" t="s">
        <v>12</v>
      </c>
      <c r="D31" t="s">
        <v>10</v>
      </c>
      <c r="E31" t="s">
        <v>7</v>
      </c>
      <c r="F31" t="s">
        <v>39</v>
      </c>
      <c r="G31" s="2">
        <f t="shared" si="1"/>
        <v>-1</v>
      </c>
      <c r="H31" s="2"/>
      <c r="I31" s="2">
        <v>-1</v>
      </c>
      <c r="J31" s="2">
        <v>-1</v>
      </c>
      <c r="K31" s="2">
        <v>0</v>
      </c>
    </row>
    <row r="32" spans="1:11" x14ac:dyDescent="0.35">
      <c r="A32" t="str">
        <f t="shared" si="0"/>
        <v>Donor_B_Window_Thumb_Powdered_LS_DIF_RS_pECI.JPG</v>
      </c>
      <c r="B32">
        <v>30</v>
      </c>
      <c r="C32" t="s">
        <v>12</v>
      </c>
      <c r="D32" t="s">
        <v>10</v>
      </c>
      <c r="E32" t="s">
        <v>7</v>
      </c>
      <c r="F32" t="s">
        <v>40</v>
      </c>
      <c r="G32" s="2">
        <f t="shared" si="1"/>
        <v>0</v>
      </c>
      <c r="H32" s="2"/>
      <c r="I32" s="2">
        <v>0</v>
      </c>
      <c r="J32" s="2">
        <v>-1</v>
      </c>
      <c r="K32" s="2">
        <v>1</v>
      </c>
    </row>
    <row r="33" spans="1:11" x14ac:dyDescent="0.35">
      <c r="A33" t="str">
        <f t="shared" si="0"/>
        <v>Donor_B_Window_Index_Latent_LS_DIF_RS_pECI.JPG</v>
      </c>
      <c r="B33">
        <v>31</v>
      </c>
      <c r="C33" t="s">
        <v>12</v>
      </c>
      <c r="D33" t="s">
        <v>10</v>
      </c>
      <c r="E33" t="s">
        <v>8</v>
      </c>
      <c r="F33" t="s">
        <v>39</v>
      </c>
      <c r="G33" s="2">
        <f t="shared" si="1"/>
        <v>-1</v>
      </c>
      <c r="H33" s="2"/>
      <c r="I33" s="2">
        <v>-1</v>
      </c>
      <c r="J33" s="2">
        <v>0</v>
      </c>
      <c r="K33" s="2">
        <v>-1</v>
      </c>
    </row>
    <row r="34" spans="1:11" x14ac:dyDescent="0.35">
      <c r="A34" t="str">
        <f t="shared" si="0"/>
        <v>Donor_B_Window_Index_Powdered_LS_DIF_RS_pECI.JPG</v>
      </c>
      <c r="B34">
        <v>32</v>
      </c>
      <c r="C34" t="s">
        <v>12</v>
      </c>
      <c r="D34" t="s">
        <v>10</v>
      </c>
      <c r="E34" t="s">
        <v>8</v>
      </c>
      <c r="F34" t="s">
        <v>40</v>
      </c>
      <c r="G34" s="2">
        <f t="shared" si="1"/>
        <v>0</v>
      </c>
      <c r="H34" s="2"/>
      <c r="I34" s="2">
        <v>0</v>
      </c>
      <c r="J34" s="2">
        <v>0</v>
      </c>
      <c r="K34" s="2">
        <v>1</v>
      </c>
    </row>
    <row r="35" spans="1:11" x14ac:dyDescent="0.35">
      <c r="A35" t="str">
        <f t="shared" si="0"/>
        <v>Donor_B_Window_Middle_Latent_LS_DIF_RS_pECI.JPG</v>
      </c>
      <c r="B35">
        <v>33</v>
      </c>
      <c r="C35" t="s">
        <v>12</v>
      </c>
      <c r="D35" t="s">
        <v>10</v>
      </c>
      <c r="E35" t="s">
        <v>9</v>
      </c>
      <c r="F35" t="s">
        <v>39</v>
      </c>
      <c r="G35" s="2">
        <f t="shared" si="1"/>
        <v>0</v>
      </c>
      <c r="H35" s="2"/>
      <c r="I35" s="2">
        <v>0</v>
      </c>
      <c r="J35" s="2">
        <v>-1</v>
      </c>
      <c r="K35" s="2">
        <v>0</v>
      </c>
    </row>
    <row r="36" spans="1:11" x14ac:dyDescent="0.35">
      <c r="A36" t="str">
        <f t="shared" si="0"/>
        <v>Donor_B_Window_Middle_Powdered_LS_DIF_RS_pECI.JPG</v>
      </c>
      <c r="B36">
        <v>34</v>
      </c>
      <c r="C36" t="s">
        <v>12</v>
      </c>
      <c r="D36" t="s">
        <v>10</v>
      </c>
      <c r="E36" t="s">
        <v>9</v>
      </c>
      <c r="F36" t="s">
        <v>40</v>
      </c>
      <c r="G36" s="2">
        <f t="shared" si="1"/>
        <v>0</v>
      </c>
      <c r="H36" s="2"/>
      <c r="I36" s="2">
        <v>0</v>
      </c>
      <c r="J36" s="2">
        <v>0</v>
      </c>
      <c r="K36" s="2">
        <v>1</v>
      </c>
    </row>
    <row r="37" spans="1:11" x14ac:dyDescent="0.35">
      <c r="A37" t="str">
        <f t="shared" si="0"/>
        <v>Donor_A_Plastic_Thumb_Latent_LS_DIF_RS_pECI.JPG</v>
      </c>
      <c r="B37">
        <v>35</v>
      </c>
      <c r="C37" t="s">
        <v>13</v>
      </c>
      <c r="D37" t="s">
        <v>6</v>
      </c>
      <c r="E37" t="s">
        <v>7</v>
      </c>
      <c r="F37" t="s">
        <v>39</v>
      </c>
      <c r="G37" s="2">
        <f t="shared" si="1"/>
        <v>-1</v>
      </c>
      <c r="H37" s="2"/>
      <c r="I37" s="2">
        <v>-1</v>
      </c>
      <c r="J37" s="2">
        <v>88</v>
      </c>
      <c r="K37" s="2">
        <v>-1</v>
      </c>
    </row>
    <row r="38" spans="1:11" x14ac:dyDescent="0.35">
      <c r="A38" t="str">
        <f t="shared" si="0"/>
        <v>Donor_A_Plastic_Thumb_Powdered_LS_DIF_RS_pECI.JPG</v>
      </c>
      <c r="B38">
        <v>36</v>
      </c>
      <c r="C38" t="s">
        <v>13</v>
      </c>
      <c r="D38" t="s">
        <v>6</v>
      </c>
      <c r="E38" t="s">
        <v>7</v>
      </c>
      <c r="F38" t="s">
        <v>40</v>
      </c>
      <c r="G38" s="2">
        <f t="shared" si="1"/>
        <v>-1</v>
      </c>
      <c r="H38" s="2"/>
      <c r="I38" s="2">
        <v>0</v>
      </c>
      <c r="J38" s="2">
        <v>-1</v>
      </c>
      <c r="K38" s="2">
        <v>-1</v>
      </c>
    </row>
    <row r="39" spans="1:11" x14ac:dyDescent="0.35">
      <c r="A39" t="str">
        <f t="shared" si="0"/>
        <v>Donor_A_Plastic_Index_Latent_LS_DIF_RS_pECI.JPG</v>
      </c>
      <c r="B39">
        <v>37</v>
      </c>
      <c r="C39" t="s">
        <v>13</v>
      </c>
      <c r="D39" t="s">
        <v>6</v>
      </c>
      <c r="E39" t="s">
        <v>8</v>
      </c>
      <c r="F39" t="s">
        <v>39</v>
      </c>
      <c r="G39" s="2">
        <f t="shared" si="1"/>
        <v>-1</v>
      </c>
      <c r="H39" s="2"/>
      <c r="I39" s="2">
        <v>-1</v>
      </c>
      <c r="J39" s="2">
        <v>-1</v>
      </c>
      <c r="K39" s="2">
        <v>-1</v>
      </c>
    </row>
    <row r="40" spans="1:11" x14ac:dyDescent="0.35">
      <c r="A40" t="str">
        <f t="shared" si="0"/>
        <v>Donor_A_Plastic_Index_Powdered_LS_DIF_RS_pECI.JPG</v>
      </c>
      <c r="B40">
        <v>38</v>
      </c>
      <c r="C40" t="s">
        <v>13</v>
      </c>
      <c r="D40" t="s">
        <v>6</v>
      </c>
      <c r="E40" t="s">
        <v>8</v>
      </c>
      <c r="F40" t="s">
        <v>40</v>
      </c>
      <c r="G40" s="2">
        <f t="shared" si="1"/>
        <v>-1</v>
      </c>
      <c r="H40" s="2"/>
      <c r="I40" s="2">
        <v>-1</v>
      </c>
      <c r="J40" s="2">
        <v>-1</v>
      </c>
      <c r="K40" s="2">
        <v>-1</v>
      </c>
    </row>
    <row r="41" spans="1:11" x14ac:dyDescent="0.35">
      <c r="A41" t="str">
        <f t="shared" si="0"/>
        <v>Donor_A_Plastic_Middle_Latent_LS_DIF_RS_pECI.JPG</v>
      </c>
      <c r="B41">
        <v>39</v>
      </c>
      <c r="C41" t="s">
        <v>13</v>
      </c>
      <c r="D41" t="s">
        <v>6</v>
      </c>
      <c r="E41" t="s">
        <v>9</v>
      </c>
      <c r="F41" t="s">
        <v>39</v>
      </c>
      <c r="G41" s="2">
        <f t="shared" si="1"/>
        <v>-1</v>
      </c>
      <c r="H41" s="2"/>
      <c r="I41" s="2">
        <v>-1</v>
      </c>
      <c r="J41" s="2">
        <v>-1</v>
      </c>
      <c r="K41" s="2">
        <v>-1</v>
      </c>
    </row>
    <row r="42" spans="1:11" x14ac:dyDescent="0.35">
      <c r="A42" t="str">
        <f t="shared" si="0"/>
        <v>Donor_A_Plastic_Middle_Powdered_LS_DIF_RS_pECI.JPG</v>
      </c>
      <c r="B42">
        <v>40</v>
      </c>
      <c r="C42" t="s">
        <v>13</v>
      </c>
      <c r="D42" t="s">
        <v>6</v>
      </c>
      <c r="E42" t="s">
        <v>9</v>
      </c>
      <c r="F42" t="s">
        <v>40</v>
      </c>
      <c r="G42" s="2">
        <f t="shared" si="1"/>
        <v>-1</v>
      </c>
      <c r="H42" s="2"/>
      <c r="I42" s="2">
        <v>-1</v>
      </c>
      <c r="J42" s="2">
        <v>0</v>
      </c>
      <c r="K42" s="2">
        <v>-1</v>
      </c>
    </row>
    <row r="43" spans="1:11" x14ac:dyDescent="0.35">
      <c r="A43" t="str">
        <f t="shared" si="0"/>
        <v>Donor_C_Plastic_Thumb_Latent_LS_DIF_RS_pECI.JPG</v>
      </c>
      <c r="B43">
        <v>41</v>
      </c>
      <c r="C43" t="s">
        <v>13</v>
      </c>
      <c r="D43" t="s">
        <v>11</v>
      </c>
      <c r="E43" t="s">
        <v>7</v>
      </c>
      <c r="F43" t="s">
        <v>39</v>
      </c>
      <c r="G43" s="2">
        <f t="shared" si="1"/>
        <v>-1</v>
      </c>
      <c r="H43" s="2"/>
      <c r="I43" s="2">
        <v>-1</v>
      </c>
      <c r="J43" s="2">
        <v>88</v>
      </c>
      <c r="K43" s="2">
        <v>-1</v>
      </c>
    </row>
    <row r="44" spans="1:11" x14ac:dyDescent="0.35">
      <c r="A44" t="str">
        <f t="shared" si="0"/>
        <v>Donor_C_Plastic_Thumb_Powdered_LS_DIF_RS_pECI.JPG</v>
      </c>
      <c r="B44">
        <v>42</v>
      </c>
      <c r="C44" t="s">
        <v>13</v>
      </c>
      <c r="D44" t="s">
        <v>11</v>
      </c>
      <c r="E44" t="s">
        <v>7</v>
      </c>
      <c r="F44" t="s">
        <v>40</v>
      </c>
      <c r="G44" s="2">
        <f t="shared" si="1"/>
        <v>-1</v>
      </c>
      <c r="H44" s="2"/>
      <c r="I44" s="2">
        <v>-1</v>
      </c>
      <c r="J44" s="2">
        <v>-1</v>
      </c>
      <c r="K44" s="2">
        <v>-2</v>
      </c>
    </row>
    <row r="45" spans="1:11" x14ac:dyDescent="0.35">
      <c r="A45" t="str">
        <f t="shared" si="0"/>
        <v>Donor_C_Plastic_Index_Latent_LS_DIF_RS_pECI.JPG</v>
      </c>
      <c r="B45">
        <v>43</v>
      </c>
      <c r="C45" t="s">
        <v>13</v>
      </c>
      <c r="D45" t="s">
        <v>11</v>
      </c>
      <c r="E45" t="s">
        <v>8</v>
      </c>
      <c r="F45" t="s">
        <v>39</v>
      </c>
      <c r="G45" s="2">
        <f t="shared" si="1"/>
        <v>-1</v>
      </c>
      <c r="H45" s="2"/>
      <c r="I45" s="2">
        <v>-1</v>
      </c>
      <c r="J45" s="2">
        <v>-1</v>
      </c>
      <c r="K45" s="2">
        <v>-2</v>
      </c>
    </row>
    <row r="46" spans="1:11" x14ac:dyDescent="0.35">
      <c r="A46" t="str">
        <f t="shared" si="0"/>
        <v>Donor_C_Plastic_Index_Powdered_LS_DIF_RS_pECI.JPG</v>
      </c>
      <c r="B46">
        <v>44</v>
      </c>
      <c r="C46" t="s">
        <v>13</v>
      </c>
      <c r="D46" t="s">
        <v>11</v>
      </c>
      <c r="E46" t="s">
        <v>8</v>
      </c>
      <c r="F46" t="s">
        <v>40</v>
      </c>
      <c r="G46" s="2">
        <f t="shared" si="1"/>
        <v>-1</v>
      </c>
      <c r="H46" s="2"/>
      <c r="I46" s="2">
        <v>-1</v>
      </c>
      <c r="J46" s="2">
        <v>-1</v>
      </c>
      <c r="K46" s="2">
        <v>-1</v>
      </c>
    </row>
    <row r="47" spans="1:11" x14ac:dyDescent="0.35">
      <c r="A47" t="str">
        <f t="shared" si="0"/>
        <v>Donor_C_Plastic_Middle_Latent_LS_DIF_RS_pECI.JPG</v>
      </c>
      <c r="B47">
        <v>45</v>
      </c>
      <c r="C47" t="s">
        <v>13</v>
      </c>
      <c r="D47" t="s">
        <v>11</v>
      </c>
      <c r="E47" t="s">
        <v>9</v>
      </c>
      <c r="F47" t="s">
        <v>39</v>
      </c>
      <c r="G47" s="2">
        <f t="shared" si="1"/>
        <v>-1</v>
      </c>
      <c r="H47" s="2"/>
      <c r="I47" s="2">
        <v>-1</v>
      </c>
      <c r="J47" s="2">
        <v>-1</v>
      </c>
      <c r="K47" s="2">
        <v>-2</v>
      </c>
    </row>
    <row r="48" spans="1:11" x14ac:dyDescent="0.35">
      <c r="A48" t="str">
        <f t="shared" si="0"/>
        <v>Donor_C_Plastic_Middle_Powdered_LS_DIF_RS_pECI.JPG</v>
      </c>
      <c r="B48">
        <v>46</v>
      </c>
      <c r="C48" t="s">
        <v>13</v>
      </c>
      <c r="D48" t="s">
        <v>11</v>
      </c>
      <c r="E48" t="s">
        <v>9</v>
      </c>
      <c r="F48" t="s">
        <v>40</v>
      </c>
      <c r="G48" s="2">
        <f t="shared" si="1"/>
        <v>-2</v>
      </c>
      <c r="H48" s="2"/>
      <c r="I48" s="2">
        <v>-1</v>
      </c>
      <c r="J48" s="2">
        <v>-2</v>
      </c>
      <c r="K48" s="2">
        <v>-2</v>
      </c>
    </row>
    <row r="49" spans="1:11" x14ac:dyDescent="0.35">
      <c r="A49" t="str">
        <f t="shared" si="0"/>
        <v>Donor_B_Plastic_Thumb_Latent_LS_DIF_RS_pECI.JPG</v>
      </c>
      <c r="B49">
        <v>47</v>
      </c>
      <c r="C49" t="s">
        <v>13</v>
      </c>
      <c r="D49" t="s">
        <v>10</v>
      </c>
      <c r="E49" t="s">
        <v>7</v>
      </c>
      <c r="F49" t="s">
        <v>39</v>
      </c>
      <c r="G49" s="2">
        <f t="shared" si="1"/>
        <v>-2</v>
      </c>
      <c r="H49" s="2"/>
      <c r="I49" s="2">
        <v>-1</v>
      </c>
      <c r="J49" s="2">
        <v>-2</v>
      </c>
      <c r="K49" s="2">
        <v>-2</v>
      </c>
    </row>
    <row r="50" spans="1:11" x14ac:dyDescent="0.35">
      <c r="A50" t="str">
        <f t="shared" si="0"/>
        <v>Donor_B_Plastic_Thumb_Powdered_LS_DIF_RS_pECI.JPG</v>
      </c>
      <c r="B50">
        <v>48</v>
      </c>
      <c r="C50" t="s">
        <v>13</v>
      </c>
      <c r="D50" t="s">
        <v>10</v>
      </c>
      <c r="E50" t="s">
        <v>7</v>
      </c>
      <c r="F50" t="s">
        <v>40</v>
      </c>
      <c r="G50" s="2">
        <f t="shared" si="1"/>
        <v>-2</v>
      </c>
      <c r="H50" s="2"/>
      <c r="I50" s="2">
        <v>-2</v>
      </c>
      <c r="J50" s="2">
        <v>-2</v>
      </c>
      <c r="K50" s="2">
        <v>-2</v>
      </c>
    </row>
    <row r="51" spans="1:11" x14ac:dyDescent="0.35">
      <c r="A51" t="str">
        <f t="shared" si="0"/>
        <v>Donor_B_Plastic_Index_Latent_LS_DIF_RS_pECI.JPG</v>
      </c>
      <c r="B51">
        <v>49</v>
      </c>
      <c r="C51" t="s">
        <v>13</v>
      </c>
      <c r="D51" t="s">
        <v>10</v>
      </c>
      <c r="E51" t="s">
        <v>8</v>
      </c>
      <c r="F51" t="s">
        <v>39</v>
      </c>
      <c r="G51" s="2">
        <f t="shared" si="1"/>
        <v>0</v>
      </c>
      <c r="H51" s="2"/>
      <c r="I51" s="2">
        <v>0</v>
      </c>
      <c r="J51" s="2">
        <v>0</v>
      </c>
      <c r="K51" s="2">
        <v>0</v>
      </c>
    </row>
    <row r="52" spans="1:11" x14ac:dyDescent="0.35">
      <c r="A52" t="str">
        <f t="shared" si="0"/>
        <v>Donor_B_Plastic_Index_Powdered_LS_DIF_RS_pECI.JPG</v>
      </c>
      <c r="B52">
        <v>50</v>
      </c>
      <c r="C52" t="s">
        <v>13</v>
      </c>
      <c r="D52" t="s">
        <v>10</v>
      </c>
      <c r="E52" t="s">
        <v>8</v>
      </c>
      <c r="F52" t="s">
        <v>40</v>
      </c>
      <c r="G52" s="2">
        <f t="shared" si="1"/>
        <v>-1</v>
      </c>
      <c r="H52" s="2"/>
      <c r="I52" s="2">
        <v>-1</v>
      </c>
      <c r="J52" s="2">
        <v>-2</v>
      </c>
      <c r="K52" s="2">
        <v>-1</v>
      </c>
    </row>
    <row r="53" spans="1:11" x14ac:dyDescent="0.35">
      <c r="A53" t="str">
        <f t="shared" si="0"/>
        <v>Donor_B_Plastic_Middle_Latent_LS_DIF_RS_pECI.JPG</v>
      </c>
      <c r="B53">
        <v>51</v>
      </c>
      <c r="C53" t="s">
        <v>13</v>
      </c>
      <c r="D53" t="s">
        <v>10</v>
      </c>
      <c r="E53" t="s">
        <v>9</v>
      </c>
      <c r="F53" t="s">
        <v>39</v>
      </c>
      <c r="G53" s="2">
        <f t="shared" si="1"/>
        <v>-1</v>
      </c>
      <c r="H53" s="2"/>
      <c r="I53" s="2">
        <v>-1</v>
      </c>
      <c r="J53" s="2">
        <v>-1</v>
      </c>
      <c r="K53" s="2">
        <v>-2</v>
      </c>
    </row>
    <row r="54" spans="1:11" x14ac:dyDescent="0.35">
      <c r="A54" t="str">
        <f t="shared" si="0"/>
        <v>Donor_B_Plastic_Middle_Powdered_LS_DIF_RS_pECI.JPG</v>
      </c>
      <c r="B54">
        <v>52</v>
      </c>
      <c r="C54" t="s">
        <v>13</v>
      </c>
      <c r="D54" t="s">
        <v>10</v>
      </c>
      <c r="E54" t="s">
        <v>9</v>
      </c>
      <c r="F54" t="s">
        <v>40</v>
      </c>
      <c r="G54" s="2">
        <f t="shared" si="1"/>
        <v>-2</v>
      </c>
      <c r="H54" s="2"/>
      <c r="I54" s="2">
        <v>-1</v>
      </c>
      <c r="J54" s="2">
        <v>-2</v>
      </c>
      <c r="K54" s="2">
        <v>-2</v>
      </c>
    </row>
    <row r="55" spans="1:11" x14ac:dyDescent="0.35">
      <c r="A55" t="str">
        <f t="shared" si="0"/>
        <v>Donor_A_Mirror_Thumb_Latent_LS_DIF_RS_pECI.JPG</v>
      </c>
      <c r="B55">
        <v>53</v>
      </c>
      <c r="C55" t="s">
        <v>14</v>
      </c>
      <c r="D55" t="s">
        <v>6</v>
      </c>
      <c r="E55" t="s">
        <v>7</v>
      </c>
      <c r="F55" t="s">
        <v>39</v>
      </c>
      <c r="G55" s="2">
        <f t="shared" si="1"/>
        <v>1</v>
      </c>
      <c r="H55" s="2"/>
      <c r="I55" s="2">
        <v>1</v>
      </c>
      <c r="J55" s="2">
        <v>0</v>
      </c>
      <c r="K55" s="2">
        <v>1</v>
      </c>
    </row>
    <row r="56" spans="1:11" x14ac:dyDescent="0.35">
      <c r="A56" t="str">
        <f t="shared" si="0"/>
        <v>Donor_A_Mirror_Thumb_Powdered_LS_DIF_RS_pECI.JPG</v>
      </c>
      <c r="B56">
        <v>54</v>
      </c>
      <c r="C56" t="s">
        <v>14</v>
      </c>
      <c r="D56" t="s">
        <v>6</v>
      </c>
      <c r="E56" t="s">
        <v>7</v>
      </c>
      <c r="F56" t="s">
        <v>40</v>
      </c>
      <c r="G56" s="2">
        <f t="shared" si="1"/>
        <v>0</v>
      </c>
      <c r="H56" s="2"/>
      <c r="I56" s="2">
        <v>-1</v>
      </c>
      <c r="J56" s="2">
        <v>0</v>
      </c>
      <c r="K56" s="2">
        <v>0</v>
      </c>
    </row>
    <row r="57" spans="1:11" x14ac:dyDescent="0.35">
      <c r="A57" t="str">
        <f t="shared" si="0"/>
        <v>Donor_A_Mirror_Index_Latent_LS_DIF_RS_pECI.JPG</v>
      </c>
      <c r="B57">
        <v>55</v>
      </c>
      <c r="C57" t="s">
        <v>14</v>
      </c>
      <c r="D57" t="s">
        <v>6</v>
      </c>
      <c r="E57" t="s">
        <v>8</v>
      </c>
      <c r="F57" t="s">
        <v>39</v>
      </c>
      <c r="G57" s="2">
        <f t="shared" si="1"/>
        <v>1</v>
      </c>
      <c r="H57" s="2"/>
      <c r="I57" s="2">
        <v>1</v>
      </c>
      <c r="J57" s="2">
        <v>0</v>
      </c>
      <c r="K57" s="2">
        <v>1</v>
      </c>
    </row>
    <row r="58" spans="1:11" x14ac:dyDescent="0.35">
      <c r="A58" t="str">
        <f t="shared" si="0"/>
        <v>Donor_A_Mirror_Index_Powdered_LS_DIF_RS_pECI.JPG</v>
      </c>
      <c r="B58">
        <v>56</v>
      </c>
      <c r="C58" t="s">
        <v>14</v>
      </c>
      <c r="D58" t="s">
        <v>6</v>
      </c>
      <c r="E58" t="s">
        <v>8</v>
      </c>
      <c r="F58" t="s">
        <v>40</v>
      </c>
      <c r="G58" s="2">
        <f t="shared" si="1"/>
        <v>-1</v>
      </c>
      <c r="H58" s="2"/>
      <c r="I58" s="2">
        <v>-1</v>
      </c>
      <c r="J58" s="2">
        <v>-1</v>
      </c>
      <c r="K58" s="2">
        <v>-1</v>
      </c>
    </row>
    <row r="59" spans="1:11" x14ac:dyDescent="0.35">
      <c r="A59" t="str">
        <f t="shared" si="0"/>
        <v>Donor_A_Mirror_Middle_Latent_LS_DIF_RS_pECI.JPG</v>
      </c>
      <c r="B59">
        <v>57</v>
      </c>
      <c r="C59" t="s">
        <v>14</v>
      </c>
      <c r="D59" t="s">
        <v>6</v>
      </c>
      <c r="E59" t="s">
        <v>9</v>
      </c>
      <c r="F59" t="s">
        <v>39</v>
      </c>
      <c r="G59" s="2">
        <f t="shared" si="1"/>
        <v>1</v>
      </c>
      <c r="H59" s="2"/>
      <c r="I59" s="2">
        <v>1</v>
      </c>
      <c r="J59" s="2">
        <v>1</v>
      </c>
      <c r="K59" s="2">
        <v>0</v>
      </c>
    </row>
    <row r="60" spans="1:11" x14ac:dyDescent="0.35">
      <c r="A60" t="str">
        <f t="shared" si="0"/>
        <v>Donor_A_Mirror_Middle_Powdered_LS_DIF_RS_pECI.JPG</v>
      </c>
      <c r="B60">
        <v>58</v>
      </c>
      <c r="C60" t="s">
        <v>14</v>
      </c>
      <c r="D60" t="s">
        <v>6</v>
      </c>
      <c r="E60" t="s">
        <v>9</v>
      </c>
      <c r="F60" t="s">
        <v>40</v>
      </c>
      <c r="G60" s="2">
        <f t="shared" si="1"/>
        <v>-1</v>
      </c>
      <c r="H60" s="2"/>
      <c r="I60" s="2">
        <v>-1</v>
      </c>
      <c r="J60" s="2">
        <v>0</v>
      </c>
      <c r="K60" s="2">
        <v>-1</v>
      </c>
    </row>
    <row r="61" spans="1:11" x14ac:dyDescent="0.35">
      <c r="A61" t="str">
        <f t="shared" si="0"/>
        <v>Donor_C_Mirror_Thumb_Latent_LS_DIF_RS_pECI.JPG</v>
      </c>
      <c r="B61">
        <v>59</v>
      </c>
      <c r="C61" t="s">
        <v>14</v>
      </c>
      <c r="D61" t="s">
        <v>11</v>
      </c>
      <c r="E61" t="s">
        <v>7</v>
      </c>
      <c r="F61" t="s">
        <v>39</v>
      </c>
      <c r="G61" s="2">
        <f t="shared" si="1"/>
        <v>-1</v>
      </c>
      <c r="H61" s="2"/>
      <c r="I61" s="2">
        <v>-1</v>
      </c>
      <c r="J61" s="2">
        <v>-1</v>
      </c>
      <c r="K61" s="2">
        <v>-1</v>
      </c>
    </row>
    <row r="62" spans="1:11" x14ac:dyDescent="0.35">
      <c r="A62" t="str">
        <f t="shared" si="0"/>
        <v>Donor_C_Mirror_Thumb_Powdered_LS_DIF_RS_pECI.JPG</v>
      </c>
      <c r="B62">
        <v>60</v>
      </c>
      <c r="C62" t="s">
        <v>14</v>
      </c>
      <c r="D62" t="s">
        <v>11</v>
      </c>
      <c r="E62" t="s">
        <v>7</v>
      </c>
      <c r="F62" t="s">
        <v>40</v>
      </c>
      <c r="G62" s="2">
        <f t="shared" si="1"/>
        <v>-1</v>
      </c>
      <c r="H62" s="2"/>
      <c r="I62" s="2">
        <v>0</v>
      </c>
      <c r="J62" s="2">
        <v>-1</v>
      </c>
      <c r="K62" s="2">
        <v>-1</v>
      </c>
    </row>
    <row r="63" spans="1:11" x14ac:dyDescent="0.35">
      <c r="A63" t="str">
        <f t="shared" si="0"/>
        <v>Donor_C_Mirror_Index_Latent_LS_DIF_RS_pECI.JPG</v>
      </c>
      <c r="B63">
        <v>61</v>
      </c>
      <c r="C63" t="s">
        <v>14</v>
      </c>
      <c r="D63" t="s">
        <v>11</v>
      </c>
      <c r="E63" t="s">
        <v>8</v>
      </c>
      <c r="F63" t="s">
        <v>39</v>
      </c>
      <c r="G63" s="2">
        <f t="shared" si="1"/>
        <v>-1</v>
      </c>
      <c r="H63" s="2"/>
      <c r="I63" s="2">
        <v>-1</v>
      </c>
      <c r="J63" s="2">
        <v>-1</v>
      </c>
      <c r="K63" s="2">
        <v>-1</v>
      </c>
    </row>
    <row r="64" spans="1:11" x14ac:dyDescent="0.35">
      <c r="A64" t="str">
        <f t="shared" si="0"/>
        <v>Donor_C_Mirror_Index_Powdered_LS_DIF_RS_pECI.JPG</v>
      </c>
      <c r="B64">
        <v>62</v>
      </c>
      <c r="C64" t="s">
        <v>14</v>
      </c>
      <c r="D64" t="s">
        <v>11</v>
      </c>
      <c r="E64" t="s">
        <v>8</v>
      </c>
      <c r="F64" t="s">
        <v>40</v>
      </c>
      <c r="G64" s="2">
        <f t="shared" si="1"/>
        <v>-1</v>
      </c>
      <c r="H64" s="2"/>
      <c r="I64" s="2">
        <v>-1</v>
      </c>
      <c r="J64" s="2">
        <v>-1</v>
      </c>
      <c r="K64" s="2">
        <v>-1</v>
      </c>
    </row>
    <row r="65" spans="1:11" x14ac:dyDescent="0.35">
      <c r="A65" t="str">
        <f t="shared" si="0"/>
        <v>Donor_C_Mirror_Middle_Latent_LS_DIF_RS_pECI.JPG</v>
      </c>
      <c r="B65">
        <v>63</v>
      </c>
      <c r="C65" t="s">
        <v>14</v>
      </c>
      <c r="D65" t="s">
        <v>11</v>
      </c>
      <c r="E65" t="s">
        <v>9</v>
      </c>
      <c r="F65" t="s">
        <v>39</v>
      </c>
      <c r="G65" s="2">
        <f t="shared" si="1"/>
        <v>1</v>
      </c>
      <c r="H65" s="2"/>
      <c r="I65" s="2">
        <v>1</v>
      </c>
      <c r="J65" s="2">
        <v>1</v>
      </c>
      <c r="K65" s="2">
        <v>0</v>
      </c>
    </row>
    <row r="66" spans="1:11" x14ac:dyDescent="0.35">
      <c r="A66" t="str">
        <f t="shared" si="0"/>
        <v>Donor_C_Mirror_Middle_Powdered_LS_DIF_RS_pECI.JPG</v>
      </c>
      <c r="B66">
        <v>64</v>
      </c>
      <c r="C66" t="s">
        <v>14</v>
      </c>
      <c r="D66" t="s">
        <v>11</v>
      </c>
      <c r="E66" t="s">
        <v>9</v>
      </c>
      <c r="F66" t="s">
        <v>40</v>
      </c>
      <c r="G66" s="2">
        <f t="shared" si="1"/>
        <v>0</v>
      </c>
      <c r="H66" s="2"/>
      <c r="I66" s="2">
        <v>0</v>
      </c>
      <c r="J66" s="2">
        <v>0</v>
      </c>
      <c r="K66" s="2">
        <v>0</v>
      </c>
    </row>
    <row r="67" spans="1:11" x14ac:dyDescent="0.35">
      <c r="A67" t="str">
        <f t="shared" si="0"/>
        <v>Donor_B_Mirror_Thumb_Latent_LS_DIF_RS_pECI.JPG</v>
      </c>
      <c r="B67">
        <v>65</v>
      </c>
      <c r="C67" t="s">
        <v>14</v>
      </c>
      <c r="D67" t="s">
        <v>10</v>
      </c>
      <c r="E67" t="s">
        <v>7</v>
      </c>
      <c r="F67" t="s">
        <v>39</v>
      </c>
      <c r="G67" s="2">
        <f t="shared" si="1"/>
        <v>0</v>
      </c>
      <c r="H67" s="2"/>
      <c r="I67" s="2">
        <v>0</v>
      </c>
      <c r="J67" s="2">
        <v>0</v>
      </c>
      <c r="K67" s="2">
        <v>-1</v>
      </c>
    </row>
    <row r="68" spans="1:11" x14ac:dyDescent="0.35">
      <c r="A68" t="str">
        <f t="shared" ref="A68:A96" si="2">"Donor_"&amp;D68&amp;"_"&amp;C68&amp;"_"&amp;E68&amp;"_"&amp;F68&amp;"_LS_DIF_RS_pECI.JPG"</f>
        <v>Donor_B_Mirror_Thumb_Powdered_LS_DIF_RS_pECI.JPG</v>
      </c>
      <c r="B68">
        <v>66</v>
      </c>
      <c r="C68" t="s">
        <v>14</v>
      </c>
      <c r="D68" t="s">
        <v>10</v>
      </c>
      <c r="E68" t="s">
        <v>7</v>
      </c>
      <c r="F68" t="s">
        <v>40</v>
      </c>
      <c r="G68" s="2">
        <f t="shared" ref="G68:G96" si="3">MEDIAN(I68:K68)</f>
        <v>0</v>
      </c>
      <c r="H68" s="2"/>
      <c r="I68" s="2">
        <v>0</v>
      </c>
      <c r="J68" s="2">
        <v>0</v>
      </c>
      <c r="K68" s="2">
        <v>-1</v>
      </c>
    </row>
    <row r="69" spans="1:11" x14ac:dyDescent="0.35">
      <c r="A69" t="str">
        <f t="shared" si="2"/>
        <v>Donor_B_Mirror_Index_Latent_LS_DIF_RS_pECI.JPG</v>
      </c>
      <c r="B69">
        <v>67</v>
      </c>
      <c r="C69" t="s">
        <v>14</v>
      </c>
      <c r="D69" t="s">
        <v>10</v>
      </c>
      <c r="E69" t="s">
        <v>8</v>
      </c>
      <c r="F69" t="s">
        <v>39</v>
      </c>
      <c r="G69" s="2">
        <f t="shared" si="3"/>
        <v>0</v>
      </c>
      <c r="H69" s="2"/>
      <c r="I69" s="2">
        <v>0</v>
      </c>
      <c r="J69" s="2">
        <v>0</v>
      </c>
      <c r="K69" s="2">
        <v>-1</v>
      </c>
    </row>
    <row r="70" spans="1:11" x14ac:dyDescent="0.35">
      <c r="A70" t="str">
        <f t="shared" si="2"/>
        <v>Donor_B_Mirror_Index_Powdered_LS_DIF_RS_pECI.JPG</v>
      </c>
      <c r="B70">
        <v>68</v>
      </c>
      <c r="C70" t="s">
        <v>14</v>
      </c>
      <c r="D70" t="s">
        <v>10</v>
      </c>
      <c r="E70" t="s">
        <v>8</v>
      </c>
      <c r="F70" t="s">
        <v>40</v>
      </c>
      <c r="G70" s="2">
        <f t="shared" si="3"/>
        <v>0</v>
      </c>
      <c r="H70" s="2"/>
      <c r="I70" s="2">
        <v>-1</v>
      </c>
      <c r="J70" s="2">
        <v>0</v>
      </c>
      <c r="K70" s="2">
        <v>0</v>
      </c>
    </row>
    <row r="71" spans="1:11" x14ac:dyDescent="0.35">
      <c r="A71" t="str">
        <f t="shared" si="2"/>
        <v>Donor_B_Mirror_Middle_Latent_LS_DIF_RS_pECI.JPG</v>
      </c>
      <c r="B71">
        <v>69</v>
      </c>
      <c r="C71" t="s">
        <v>14</v>
      </c>
      <c r="D71" t="s">
        <v>10</v>
      </c>
      <c r="E71" t="s">
        <v>9</v>
      </c>
      <c r="F71" t="s">
        <v>39</v>
      </c>
      <c r="G71" s="2">
        <f t="shared" si="3"/>
        <v>0</v>
      </c>
      <c r="H71" s="2"/>
      <c r="I71" s="2">
        <v>1</v>
      </c>
      <c r="J71" s="2">
        <v>0</v>
      </c>
      <c r="K71" s="2">
        <v>0</v>
      </c>
    </row>
    <row r="72" spans="1:11" x14ac:dyDescent="0.35">
      <c r="A72" t="str">
        <f t="shared" si="2"/>
        <v>Donor_B_Mirror_Middle_Powdered_LS_DIF_RS_pECI.JPG</v>
      </c>
      <c r="B72">
        <v>70</v>
      </c>
      <c r="C72" t="s">
        <v>14</v>
      </c>
      <c r="D72" t="s">
        <v>10</v>
      </c>
      <c r="E72" t="s">
        <v>9</v>
      </c>
      <c r="F72" t="s">
        <v>40</v>
      </c>
      <c r="G72" s="2">
        <f t="shared" si="3"/>
        <v>0</v>
      </c>
      <c r="H72" s="2"/>
      <c r="I72" s="2">
        <v>0</v>
      </c>
      <c r="J72" s="2">
        <v>0</v>
      </c>
      <c r="K72" s="2">
        <v>0</v>
      </c>
    </row>
    <row r="73" spans="1:11" x14ac:dyDescent="0.35">
      <c r="A73" t="str">
        <f t="shared" si="2"/>
        <v>Donor_A_Whiteboard_Thumb_Latent_LS_DIF_RS_pECI.JPG</v>
      </c>
      <c r="B73">
        <v>71</v>
      </c>
      <c r="C73" t="s">
        <v>15</v>
      </c>
      <c r="D73" t="s">
        <v>6</v>
      </c>
      <c r="E73" t="s">
        <v>7</v>
      </c>
      <c r="F73" t="s">
        <v>39</v>
      </c>
      <c r="G73" s="2">
        <f>MEDIAN(I73:K73)</f>
        <v>-1</v>
      </c>
      <c r="H73" s="2"/>
      <c r="I73" s="2">
        <v>-1</v>
      </c>
      <c r="J73" s="2">
        <v>88</v>
      </c>
      <c r="K73" s="2">
        <v>-1</v>
      </c>
    </row>
    <row r="74" spans="1:11" x14ac:dyDescent="0.35">
      <c r="A74" t="str">
        <f t="shared" si="2"/>
        <v>Donor_A_Whiteboard_Thumb_Powdered_LS_DIF_RS_pECI.JPG</v>
      </c>
      <c r="B74">
        <v>72</v>
      </c>
      <c r="C74" t="s">
        <v>15</v>
      </c>
      <c r="D74" t="s">
        <v>6</v>
      </c>
      <c r="E74" t="s">
        <v>7</v>
      </c>
      <c r="F74" t="s">
        <v>40</v>
      </c>
      <c r="G74" s="2">
        <f t="shared" si="3"/>
        <v>-1</v>
      </c>
      <c r="H74" s="2"/>
      <c r="I74" s="2">
        <v>-1</v>
      </c>
      <c r="J74" s="2">
        <v>88</v>
      </c>
      <c r="K74" s="2">
        <v>-1</v>
      </c>
    </row>
    <row r="75" spans="1:11" x14ac:dyDescent="0.35">
      <c r="A75" t="str">
        <f t="shared" si="2"/>
        <v>Donor_A_Whiteboard_Index_Latent_LS_DIF_RS_pECI.JPG</v>
      </c>
      <c r="B75">
        <v>73</v>
      </c>
      <c r="C75" t="s">
        <v>15</v>
      </c>
      <c r="D75" t="s">
        <v>6</v>
      </c>
      <c r="E75" t="s">
        <v>8</v>
      </c>
      <c r="F75" t="s">
        <v>39</v>
      </c>
      <c r="G75" s="2">
        <f t="shared" si="3"/>
        <v>-1</v>
      </c>
      <c r="H75" s="2"/>
      <c r="I75" s="2">
        <v>-1</v>
      </c>
      <c r="J75" s="2">
        <v>88</v>
      </c>
      <c r="K75" s="2">
        <v>-1</v>
      </c>
    </row>
    <row r="76" spans="1:11" x14ac:dyDescent="0.35">
      <c r="A76" t="str">
        <f t="shared" si="2"/>
        <v>Donor_A_Whiteboard_Index_Powdered_LS_DIF_RS_pECI.JPG</v>
      </c>
      <c r="B76">
        <v>74</v>
      </c>
      <c r="C76" t="s">
        <v>15</v>
      </c>
      <c r="D76" t="s">
        <v>6</v>
      </c>
      <c r="E76" t="s">
        <v>8</v>
      </c>
      <c r="F76" t="s">
        <v>40</v>
      </c>
      <c r="G76" s="2">
        <f t="shared" si="3"/>
        <v>-1</v>
      </c>
      <c r="H76" s="2"/>
      <c r="I76" s="2">
        <v>-1</v>
      </c>
      <c r="J76" s="2">
        <v>88</v>
      </c>
      <c r="K76" s="2">
        <v>-1</v>
      </c>
    </row>
    <row r="77" spans="1:11" x14ac:dyDescent="0.35">
      <c r="A77" t="str">
        <f t="shared" si="2"/>
        <v>Donor_A_Whiteboard_Middle_Latent_LS_DIF_RS_pECI.JPG</v>
      </c>
      <c r="B77">
        <v>75</v>
      </c>
      <c r="C77" t="s">
        <v>15</v>
      </c>
      <c r="D77" t="s">
        <v>6</v>
      </c>
      <c r="E77" t="s">
        <v>9</v>
      </c>
      <c r="F77" t="s">
        <v>39</v>
      </c>
      <c r="G77" s="2">
        <f t="shared" si="3"/>
        <v>-2</v>
      </c>
      <c r="H77" s="2"/>
      <c r="I77" s="2">
        <v>-2</v>
      </c>
      <c r="J77" s="2">
        <v>-1</v>
      </c>
      <c r="K77" s="2">
        <v>-2</v>
      </c>
    </row>
    <row r="78" spans="1:11" x14ac:dyDescent="0.35">
      <c r="A78" t="str">
        <f t="shared" si="2"/>
        <v>Donor_A_Whiteboard_Middle_Powdered_LS_DIF_RS_pECI.JPG</v>
      </c>
      <c r="B78">
        <v>76</v>
      </c>
      <c r="C78" t="s">
        <v>15</v>
      </c>
      <c r="D78" t="s">
        <v>6</v>
      </c>
      <c r="E78" t="s">
        <v>9</v>
      </c>
      <c r="F78" t="s">
        <v>40</v>
      </c>
      <c r="G78" s="2">
        <f t="shared" si="3"/>
        <v>-2</v>
      </c>
      <c r="H78" s="2"/>
      <c r="I78" s="2">
        <v>-2</v>
      </c>
      <c r="J78" s="2">
        <v>-1</v>
      </c>
      <c r="K78" s="2">
        <v>-2</v>
      </c>
    </row>
    <row r="79" spans="1:11" x14ac:dyDescent="0.35">
      <c r="A79" t="str">
        <f t="shared" si="2"/>
        <v>Donor_C_Whiteboard_Thumb_Latent_LS_DIF_RS_pECI.JPG</v>
      </c>
      <c r="B79">
        <v>77</v>
      </c>
      <c r="C79" t="s">
        <v>15</v>
      </c>
      <c r="D79" t="s">
        <v>11</v>
      </c>
      <c r="E79" t="s">
        <v>7</v>
      </c>
      <c r="F79" t="s">
        <v>39</v>
      </c>
      <c r="G79" s="2">
        <f t="shared" si="3"/>
        <v>-2</v>
      </c>
      <c r="H79" s="2"/>
      <c r="I79" s="2">
        <v>-2</v>
      </c>
      <c r="J79" s="2">
        <v>-2</v>
      </c>
      <c r="K79" s="2">
        <v>-2</v>
      </c>
    </row>
    <row r="80" spans="1:11" x14ac:dyDescent="0.35">
      <c r="A80" t="str">
        <f t="shared" si="2"/>
        <v>Donor_C_Whiteboard_Thumb_Powdered_LS_DIF_RS_pECI.JPG</v>
      </c>
      <c r="B80">
        <v>78</v>
      </c>
      <c r="C80" t="s">
        <v>15</v>
      </c>
      <c r="D80" t="s">
        <v>11</v>
      </c>
      <c r="E80" t="s">
        <v>7</v>
      </c>
      <c r="F80" t="s">
        <v>40</v>
      </c>
      <c r="G80" s="2">
        <f t="shared" si="3"/>
        <v>-2</v>
      </c>
      <c r="H80" s="2"/>
      <c r="I80" s="2">
        <v>-2</v>
      </c>
      <c r="J80" s="2">
        <v>-2</v>
      </c>
      <c r="K80" s="2">
        <v>-2</v>
      </c>
    </row>
    <row r="81" spans="1:11" x14ac:dyDescent="0.35">
      <c r="A81" t="str">
        <f t="shared" si="2"/>
        <v>Donor_C_Whiteboard_Index_Latent_LS_DIF_RS_pECI.JPG</v>
      </c>
      <c r="B81">
        <v>79</v>
      </c>
      <c r="C81" t="s">
        <v>15</v>
      </c>
      <c r="D81" t="s">
        <v>11</v>
      </c>
      <c r="E81" t="s">
        <v>8</v>
      </c>
      <c r="F81" t="s">
        <v>39</v>
      </c>
      <c r="G81" s="2">
        <f t="shared" si="3"/>
        <v>-2</v>
      </c>
      <c r="H81" s="2"/>
      <c r="I81" s="2">
        <v>-2</v>
      </c>
      <c r="J81" s="2">
        <v>-2</v>
      </c>
      <c r="K81" s="2">
        <v>-2</v>
      </c>
    </row>
    <row r="82" spans="1:11" x14ac:dyDescent="0.35">
      <c r="A82" t="str">
        <f t="shared" si="2"/>
        <v>Donor_C_Whiteboard_Index_Powdered_LS_DIF_RS_pECI.JPG</v>
      </c>
      <c r="B82">
        <v>80</v>
      </c>
      <c r="C82" t="s">
        <v>15</v>
      </c>
      <c r="D82" t="s">
        <v>11</v>
      </c>
      <c r="E82" t="s">
        <v>8</v>
      </c>
      <c r="F82" t="s">
        <v>40</v>
      </c>
      <c r="G82" s="2">
        <f t="shared" si="3"/>
        <v>-2</v>
      </c>
      <c r="H82" s="2"/>
      <c r="I82" s="2">
        <v>-1</v>
      </c>
      <c r="J82" s="2">
        <v>-2</v>
      </c>
      <c r="K82" s="2">
        <v>-2</v>
      </c>
    </row>
    <row r="83" spans="1:11" x14ac:dyDescent="0.35">
      <c r="A83" t="str">
        <f t="shared" si="2"/>
        <v>Donor_C_Whiteboard_Middle_Latent_LS_DIF_RS_pECI.JPG</v>
      </c>
      <c r="B83">
        <v>81</v>
      </c>
      <c r="C83" t="s">
        <v>15</v>
      </c>
      <c r="D83" t="s">
        <v>11</v>
      </c>
      <c r="E83" t="s">
        <v>9</v>
      </c>
      <c r="F83" t="s">
        <v>39</v>
      </c>
      <c r="G83" s="2">
        <f t="shared" si="3"/>
        <v>-2</v>
      </c>
      <c r="H83" s="2"/>
      <c r="I83" s="2">
        <v>-2</v>
      </c>
      <c r="J83" s="2">
        <v>-2</v>
      </c>
      <c r="K83" s="2">
        <v>-2</v>
      </c>
    </row>
    <row r="84" spans="1:11" x14ac:dyDescent="0.35">
      <c r="A84" t="str">
        <f t="shared" si="2"/>
        <v>Donor_C_Whiteboard_Middle_Powdered_LS_DIF_RS_pECI.JPG</v>
      </c>
      <c r="B84">
        <v>82</v>
      </c>
      <c r="C84" t="s">
        <v>15</v>
      </c>
      <c r="D84" t="s">
        <v>11</v>
      </c>
      <c r="E84" t="s">
        <v>9</v>
      </c>
      <c r="F84" t="s">
        <v>40</v>
      </c>
      <c r="G84" s="2">
        <f t="shared" si="3"/>
        <v>-2</v>
      </c>
      <c r="H84" s="2"/>
      <c r="I84" s="2">
        <v>-2</v>
      </c>
      <c r="J84" s="2">
        <v>-2</v>
      </c>
      <c r="K84" s="2">
        <v>-2</v>
      </c>
    </row>
    <row r="85" spans="1:11" x14ac:dyDescent="0.35">
      <c r="A85" t="str">
        <f t="shared" si="2"/>
        <v>Donor_B_Whiteboard_Thumb_Latent_LS_DIF_RS_pECI.JPG</v>
      </c>
      <c r="B85">
        <v>83</v>
      </c>
      <c r="C85" t="s">
        <v>15</v>
      </c>
      <c r="D85" t="s">
        <v>10</v>
      </c>
      <c r="E85" t="s">
        <v>7</v>
      </c>
      <c r="F85" t="s">
        <v>39</v>
      </c>
      <c r="G85" s="2">
        <f t="shared" si="3"/>
        <v>-2</v>
      </c>
      <c r="H85" s="2"/>
      <c r="I85" s="2">
        <v>-2</v>
      </c>
      <c r="J85" s="2">
        <v>-2</v>
      </c>
      <c r="K85" s="2">
        <v>-2</v>
      </c>
    </row>
    <row r="86" spans="1:11" x14ac:dyDescent="0.35">
      <c r="A86" t="str">
        <f t="shared" si="2"/>
        <v>Donor_B_Whiteboard_Thumb_Powdered_LS_DIF_RS_pECI.JPG</v>
      </c>
      <c r="B86">
        <v>84</v>
      </c>
      <c r="C86" t="s">
        <v>15</v>
      </c>
      <c r="D86" t="s">
        <v>10</v>
      </c>
      <c r="E86" t="s">
        <v>7</v>
      </c>
      <c r="F86" t="s">
        <v>40</v>
      </c>
      <c r="G86" s="2">
        <f t="shared" si="3"/>
        <v>-1</v>
      </c>
      <c r="H86" s="2"/>
      <c r="I86" s="2">
        <v>-1</v>
      </c>
      <c r="J86" s="2">
        <v>-1</v>
      </c>
      <c r="K86" s="2">
        <v>-2</v>
      </c>
    </row>
    <row r="87" spans="1:11" x14ac:dyDescent="0.35">
      <c r="A87" t="str">
        <f t="shared" si="2"/>
        <v>Donor_B_Whiteboard_Index_Latent_LS_DIF_RS_pECI.JPG</v>
      </c>
      <c r="B87">
        <v>85</v>
      </c>
      <c r="C87" t="s">
        <v>15</v>
      </c>
      <c r="D87" t="s">
        <v>10</v>
      </c>
      <c r="E87" t="s">
        <v>8</v>
      </c>
      <c r="F87" t="s">
        <v>39</v>
      </c>
      <c r="G87" s="2">
        <f t="shared" si="3"/>
        <v>-2</v>
      </c>
      <c r="H87" s="2"/>
      <c r="I87" s="2">
        <v>-2</v>
      </c>
      <c r="J87" s="2">
        <v>-2</v>
      </c>
      <c r="K87" s="2">
        <v>-2</v>
      </c>
    </row>
    <row r="88" spans="1:11" x14ac:dyDescent="0.35">
      <c r="A88" t="str">
        <f t="shared" si="2"/>
        <v>Donor_B_Whiteboard_Index_Powdered_LS_DIF_RS_pECI.JPG</v>
      </c>
      <c r="B88">
        <v>86</v>
      </c>
      <c r="C88" t="s">
        <v>15</v>
      </c>
      <c r="D88" t="s">
        <v>10</v>
      </c>
      <c r="E88" t="s">
        <v>8</v>
      </c>
      <c r="F88" t="s">
        <v>40</v>
      </c>
      <c r="G88" s="2">
        <f t="shared" si="3"/>
        <v>0</v>
      </c>
      <c r="H88" s="2"/>
      <c r="I88" s="2">
        <v>0</v>
      </c>
      <c r="J88" s="2">
        <v>0</v>
      </c>
      <c r="K88" s="2">
        <v>0</v>
      </c>
    </row>
    <row r="89" spans="1:11" x14ac:dyDescent="0.35">
      <c r="A89" t="str">
        <f t="shared" si="2"/>
        <v>Donor_B_Whiteboard_Middle_Latent_LS_DIF_RS_pECI.JPG</v>
      </c>
      <c r="B89">
        <v>87</v>
      </c>
      <c r="C89" t="s">
        <v>15</v>
      </c>
      <c r="D89" t="s">
        <v>10</v>
      </c>
      <c r="E89" t="s">
        <v>9</v>
      </c>
      <c r="F89" t="s">
        <v>39</v>
      </c>
      <c r="G89" s="2">
        <f t="shared" si="3"/>
        <v>-2</v>
      </c>
      <c r="H89" s="2"/>
      <c r="I89" s="2">
        <v>-2</v>
      </c>
      <c r="J89" s="2">
        <v>-2</v>
      </c>
      <c r="K89" s="2">
        <v>-2</v>
      </c>
    </row>
    <row r="90" spans="1:11" x14ac:dyDescent="0.35">
      <c r="A90" t="str">
        <f t="shared" si="2"/>
        <v>Donor_B_Whiteboard_Middle_Powdered_LS_DIF_RS_pECI.JPG</v>
      </c>
      <c r="B90">
        <v>88</v>
      </c>
      <c r="C90" t="s">
        <v>15</v>
      </c>
      <c r="D90" t="s">
        <v>10</v>
      </c>
      <c r="E90" t="s">
        <v>9</v>
      </c>
      <c r="F90" t="s">
        <v>40</v>
      </c>
      <c r="G90" s="2">
        <f t="shared" si="3"/>
        <v>-1</v>
      </c>
      <c r="H90" s="2"/>
      <c r="I90" s="2">
        <v>0</v>
      </c>
      <c r="J90" s="2">
        <v>-1</v>
      </c>
      <c r="K90" s="2">
        <v>-1</v>
      </c>
    </row>
    <row r="91" spans="1:11" x14ac:dyDescent="0.35">
      <c r="A91" t="str">
        <f t="shared" si="2"/>
        <v>Donor_B_Filing Cabinet_Thumb_Latent_LS_DIF_RS_pECI.JPG</v>
      </c>
      <c r="B91">
        <v>89</v>
      </c>
      <c r="C91" t="s">
        <v>16</v>
      </c>
      <c r="D91" t="s">
        <v>10</v>
      </c>
      <c r="E91" t="s">
        <v>7</v>
      </c>
      <c r="F91" t="s">
        <v>39</v>
      </c>
      <c r="G91" s="2">
        <f t="shared" si="3"/>
        <v>-2</v>
      </c>
      <c r="H91" s="2"/>
      <c r="I91" s="2">
        <v>-2</v>
      </c>
      <c r="J91" s="2">
        <v>-2</v>
      </c>
      <c r="K91" s="2">
        <v>-2</v>
      </c>
    </row>
    <row r="92" spans="1:11" x14ac:dyDescent="0.35">
      <c r="A92" t="str">
        <f t="shared" si="2"/>
        <v>Donor_B_Filing Cabinet_Thumb_Powdered_LS_DIF_RS_pECI.JPG</v>
      </c>
      <c r="B92">
        <v>90</v>
      </c>
      <c r="C92" t="s">
        <v>16</v>
      </c>
      <c r="D92" t="s">
        <v>10</v>
      </c>
      <c r="E92" t="s">
        <v>7</v>
      </c>
      <c r="F92" t="s">
        <v>40</v>
      </c>
      <c r="G92" s="2">
        <f t="shared" si="3"/>
        <v>-2</v>
      </c>
      <c r="H92" s="2"/>
      <c r="I92" s="2">
        <v>-2</v>
      </c>
      <c r="J92" s="2">
        <v>-2</v>
      </c>
      <c r="K92" s="2">
        <v>-2</v>
      </c>
    </row>
    <row r="93" spans="1:11" x14ac:dyDescent="0.35">
      <c r="A93" t="str">
        <f t="shared" si="2"/>
        <v>Donor_B_Filing Cabinet_Index_Latent_LS_DIF_RS_pECI.JPG</v>
      </c>
      <c r="B93">
        <v>91</v>
      </c>
      <c r="C93" t="s">
        <v>16</v>
      </c>
      <c r="D93" t="s">
        <v>10</v>
      </c>
      <c r="E93" t="s">
        <v>8</v>
      </c>
      <c r="F93" t="s">
        <v>39</v>
      </c>
      <c r="G93" s="2">
        <f t="shared" si="3"/>
        <v>-1</v>
      </c>
      <c r="H93" s="2"/>
      <c r="I93" s="2">
        <v>-1</v>
      </c>
      <c r="J93" s="2">
        <v>-1</v>
      </c>
      <c r="K93" s="2">
        <v>-2</v>
      </c>
    </row>
    <row r="94" spans="1:11" x14ac:dyDescent="0.35">
      <c r="A94" t="str">
        <f t="shared" si="2"/>
        <v>Donor_B_Filing Cabinet_Index_Powdered_LS_DIF_RS_pECI.JPG</v>
      </c>
      <c r="B94">
        <v>92</v>
      </c>
      <c r="C94" t="s">
        <v>16</v>
      </c>
      <c r="D94" t="s">
        <v>10</v>
      </c>
      <c r="E94" t="s">
        <v>8</v>
      </c>
      <c r="F94" t="s">
        <v>40</v>
      </c>
      <c r="G94" s="2">
        <f t="shared" si="3"/>
        <v>-1</v>
      </c>
      <c r="H94" s="2"/>
      <c r="I94" s="2">
        <v>-1</v>
      </c>
      <c r="J94" s="2">
        <v>-1</v>
      </c>
      <c r="K94" s="2">
        <v>-2</v>
      </c>
    </row>
    <row r="95" spans="1:11" x14ac:dyDescent="0.35">
      <c r="A95" t="str">
        <f t="shared" si="2"/>
        <v>Donor_B_Filing Cabinet_Middle_Latent_LS_DIF_RS_pECI.JPG</v>
      </c>
      <c r="B95">
        <v>93</v>
      </c>
      <c r="C95" t="s">
        <v>16</v>
      </c>
      <c r="D95" t="s">
        <v>10</v>
      </c>
      <c r="E95" t="s">
        <v>9</v>
      </c>
      <c r="F95" t="s">
        <v>39</v>
      </c>
      <c r="G95" s="2">
        <f t="shared" si="3"/>
        <v>-1</v>
      </c>
      <c r="H95" s="2"/>
      <c r="I95" s="2">
        <v>-1</v>
      </c>
      <c r="J95" s="2">
        <v>-1</v>
      </c>
      <c r="K95" s="2">
        <v>-2</v>
      </c>
    </row>
    <row r="96" spans="1:11" x14ac:dyDescent="0.35">
      <c r="A96" t="str">
        <f t="shared" si="2"/>
        <v>Donor_B_Filing Cabinet_Middle_Powdered_LS_DIF_RS_pECI.JPG</v>
      </c>
      <c r="B96">
        <v>94</v>
      </c>
      <c r="C96" t="s">
        <v>16</v>
      </c>
      <c r="D96" t="s">
        <v>10</v>
      </c>
      <c r="E96" t="s">
        <v>9</v>
      </c>
      <c r="F96" t="s">
        <v>40</v>
      </c>
      <c r="G96" s="2">
        <f t="shared" si="3"/>
        <v>-1</v>
      </c>
      <c r="H96" s="2"/>
      <c r="I96" s="2">
        <v>-1</v>
      </c>
      <c r="J96" s="2">
        <v>-1</v>
      </c>
      <c r="K96" s="2">
        <v>-2</v>
      </c>
    </row>
  </sheetData>
  <mergeCells count="1">
    <mergeCell ref="I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11E2E-C719-4021-8284-DA792AD0714D}">
  <dimension ref="A2:L191"/>
  <sheetViews>
    <sheetView topLeftCell="A2" workbookViewId="0">
      <selection activeCell="A58" sqref="A57:A58"/>
    </sheetView>
  </sheetViews>
  <sheetFormatPr defaultRowHeight="14.5" x14ac:dyDescent="0.35"/>
  <cols>
    <col min="1" max="1" width="48.90625" bestFit="1" customWidth="1"/>
    <col min="2" max="2" width="14.26953125" bestFit="1" customWidth="1"/>
    <col min="3" max="3" width="13.26953125" bestFit="1" customWidth="1"/>
    <col min="6" max="6" width="10.26953125" bestFit="1" customWidth="1"/>
    <col min="8" max="8" width="13.54296875" bestFit="1" customWidth="1"/>
  </cols>
  <sheetData>
    <row r="2" spans="1:12" x14ac:dyDescent="0.35">
      <c r="J2" s="24" t="s">
        <v>23</v>
      </c>
      <c r="K2" s="24"/>
      <c r="L2" s="24"/>
    </row>
    <row r="3" spans="1:12" x14ac:dyDescent="0.35">
      <c r="A3" t="s">
        <v>58</v>
      </c>
      <c r="B3" t="s">
        <v>0</v>
      </c>
      <c r="C3" t="s">
        <v>2</v>
      </c>
      <c r="D3" t="s">
        <v>1</v>
      </c>
      <c r="E3" t="s">
        <v>3</v>
      </c>
      <c r="F3" t="s">
        <v>19</v>
      </c>
      <c r="G3" t="s">
        <v>4</v>
      </c>
      <c r="H3" t="s">
        <v>22</v>
      </c>
      <c r="J3" t="s">
        <v>24</v>
      </c>
      <c r="K3" t="s">
        <v>25</v>
      </c>
      <c r="L3" t="s">
        <v>26</v>
      </c>
    </row>
    <row r="4" spans="1:12" x14ac:dyDescent="0.35">
      <c r="A4" t="str">
        <f>"Donor_"&amp;D4&amp;"_"&amp;C4&amp;"_"&amp;E4&amp;"_"&amp;F4&amp;"_"&amp;G4&amp;"PWDR"&amp;".JPG"</f>
        <v>Donor_A_Fridge_Index_Diffused _NoPWDR.JPG</v>
      </c>
      <c r="B4">
        <v>1</v>
      </c>
      <c r="C4" t="s">
        <v>5</v>
      </c>
      <c r="D4" t="s">
        <v>6</v>
      </c>
      <c r="E4" t="s">
        <v>8</v>
      </c>
      <c r="F4" t="s">
        <v>20</v>
      </c>
      <c r="G4" t="s">
        <v>17</v>
      </c>
      <c r="H4" s="2">
        <f>MEDIAN(J4:L4)</f>
        <v>0</v>
      </c>
      <c r="I4" s="2"/>
      <c r="J4" s="2">
        <v>0</v>
      </c>
      <c r="K4" s="2">
        <v>0</v>
      </c>
      <c r="L4" s="2">
        <v>0</v>
      </c>
    </row>
    <row r="5" spans="1:12" x14ac:dyDescent="0.35">
      <c r="A5" t="str">
        <f t="shared" ref="A5:A68" si="0">"Donor_"&amp;D5&amp;"_"&amp;C5&amp;"_"&amp;E5&amp;"_"&amp;F5&amp;"_"&amp;G5&amp;"PWDR"&amp;".JPG"</f>
        <v>Donor_A_Fridge_Index_Diffused _YesPWDR.JPG</v>
      </c>
      <c r="B5">
        <v>2</v>
      </c>
      <c r="C5" t="s">
        <v>5</v>
      </c>
      <c r="D5" t="s">
        <v>6</v>
      </c>
      <c r="E5" t="s">
        <v>8</v>
      </c>
      <c r="F5" t="s">
        <v>20</v>
      </c>
      <c r="G5" t="s">
        <v>18</v>
      </c>
      <c r="H5" s="2">
        <f t="shared" ref="H5:H68" si="1">MEDIAN(J5:L5)</f>
        <v>2</v>
      </c>
      <c r="I5" s="2"/>
      <c r="J5" s="2">
        <v>2</v>
      </c>
      <c r="K5" s="2">
        <v>2</v>
      </c>
      <c r="L5" s="2">
        <v>3</v>
      </c>
    </row>
    <row r="6" spans="1:12" x14ac:dyDescent="0.35">
      <c r="A6" t="str">
        <f t="shared" si="0"/>
        <v>Donor_A_Fridge_Index_pECI_NoPWDR.JPG</v>
      </c>
      <c r="B6">
        <v>3</v>
      </c>
      <c r="C6" t="s">
        <v>5</v>
      </c>
      <c r="D6" t="s">
        <v>6</v>
      </c>
      <c r="E6" t="s">
        <v>8</v>
      </c>
      <c r="F6" t="s">
        <v>21</v>
      </c>
      <c r="G6" t="s">
        <v>17</v>
      </c>
      <c r="H6" s="2">
        <f t="shared" si="1"/>
        <v>0</v>
      </c>
      <c r="I6" s="2"/>
      <c r="J6" s="2">
        <v>0</v>
      </c>
      <c r="K6" s="2">
        <v>0</v>
      </c>
      <c r="L6" s="2">
        <v>0</v>
      </c>
    </row>
    <row r="7" spans="1:12" x14ac:dyDescent="0.35">
      <c r="A7" t="str">
        <f t="shared" si="0"/>
        <v>Donor_A_Fridge_Index_pECI_YesPWDR.JPG</v>
      </c>
      <c r="B7">
        <v>4</v>
      </c>
      <c r="C7" t="s">
        <v>5</v>
      </c>
      <c r="D7" t="s">
        <v>6</v>
      </c>
      <c r="E7" t="s">
        <v>8</v>
      </c>
      <c r="F7" t="s">
        <v>21</v>
      </c>
      <c r="G7" t="s">
        <v>18</v>
      </c>
      <c r="H7" s="2">
        <f t="shared" si="1"/>
        <v>2</v>
      </c>
      <c r="I7" s="2"/>
      <c r="J7" s="2">
        <v>2</v>
      </c>
      <c r="K7" s="2">
        <v>2</v>
      </c>
      <c r="L7" s="2">
        <v>2</v>
      </c>
    </row>
    <row r="8" spans="1:12" x14ac:dyDescent="0.35">
      <c r="A8" t="str">
        <f t="shared" si="0"/>
        <v>Donor_A_Fridge_Middle_Diffused _NoPWDR.JPG</v>
      </c>
      <c r="B8">
        <v>5</v>
      </c>
      <c r="C8" t="s">
        <v>5</v>
      </c>
      <c r="D8" t="s">
        <v>6</v>
      </c>
      <c r="E8" t="s">
        <v>9</v>
      </c>
      <c r="F8" t="s">
        <v>20</v>
      </c>
      <c r="G8" t="s">
        <v>17</v>
      </c>
      <c r="H8" s="2">
        <f t="shared" si="1"/>
        <v>1</v>
      </c>
      <c r="I8" s="2"/>
      <c r="J8" s="2">
        <v>1</v>
      </c>
      <c r="K8" s="2">
        <v>0</v>
      </c>
      <c r="L8" s="2">
        <v>1</v>
      </c>
    </row>
    <row r="9" spans="1:12" x14ac:dyDescent="0.35">
      <c r="A9" t="str">
        <f t="shared" si="0"/>
        <v>Donor_A_Fridge_Middle_Diffused _YesPWDR.JPG</v>
      </c>
      <c r="B9">
        <v>6</v>
      </c>
      <c r="C9" t="s">
        <v>5</v>
      </c>
      <c r="D9" t="s">
        <v>6</v>
      </c>
      <c r="E9" t="s">
        <v>9</v>
      </c>
      <c r="F9" t="s">
        <v>20</v>
      </c>
      <c r="G9" t="s">
        <v>18</v>
      </c>
      <c r="H9" s="2">
        <f t="shared" si="1"/>
        <v>3</v>
      </c>
      <c r="I9" s="2"/>
      <c r="J9" s="2">
        <v>3</v>
      </c>
      <c r="K9" s="2">
        <v>3</v>
      </c>
      <c r="L9" s="2">
        <v>4</v>
      </c>
    </row>
    <row r="10" spans="1:12" x14ac:dyDescent="0.35">
      <c r="A10" t="str">
        <f t="shared" si="0"/>
        <v>Donor_A_Fridge_Middle_pECI_NoPWDR.JPG</v>
      </c>
      <c r="B10">
        <v>7</v>
      </c>
      <c r="C10" t="s">
        <v>5</v>
      </c>
      <c r="D10" t="s">
        <v>6</v>
      </c>
      <c r="E10" t="s">
        <v>9</v>
      </c>
      <c r="F10" t="s">
        <v>21</v>
      </c>
      <c r="G10" t="s">
        <v>17</v>
      </c>
      <c r="H10" s="2">
        <f t="shared" si="1"/>
        <v>0</v>
      </c>
      <c r="I10" s="2"/>
      <c r="J10" s="2">
        <v>0</v>
      </c>
      <c r="K10" s="2">
        <v>0</v>
      </c>
      <c r="L10" s="2">
        <v>0</v>
      </c>
    </row>
    <row r="11" spans="1:12" x14ac:dyDescent="0.35">
      <c r="A11" t="str">
        <f t="shared" si="0"/>
        <v>Donor_A_Fridge_Middle_pECI_YesPWDR.JPG</v>
      </c>
      <c r="B11">
        <v>8</v>
      </c>
      <c r="C11" t="s">
        <v>5</v>
      </c>
      <c r="D11" t="s">
        <v>6</v>
      </c>
      <c r="E11" t="s">
        <v>9</v>
      </c>
      <c r="F11" t="s">
        <v>21</v>
      </c>
      <c r="G11" t="s">
        <v>18</v>
      </c>
      <c r="H11" s="2">
        <f t="shared" si="1"/>
        <v>3</v>
      </c>
      <c r="I11" s="2"/>
      <c r="J11" s="2">
        <v>3</v>
      </c>
      <c r="K11" s="2">
        <v>3</v>
      </c>
      <c r="L11" s="2">
        <v>4</v>
      </c>
    </row>
    <row r="12" spans="1:12" x14ac:dyDescent="0.35">
      <c r="A12" t="str">
        <f t="shared" si="0"/>
        <v>Donor_C_Fridge_Thumb_Diffused _NoPWDR.JPG</v>
      </c>
      <c r="B12">
        <v>9</v>
      </c>
      <c r="C12" t="s">
        <v>5</v>
      </c>
      <c r="D12" t="s">
        <v>11</v>
      </c>
      <c r="E12" t="s">
        <v>7</v>
      </c>
      <c r="F12" t="s">
        <v>20</v>
      </c>
      <c r="G12" t="s">
        <v>17</v>
      </c>
      <c r="H12" s="2">
        <f t="shared" si="1"/>
        <v>1</v>
      </c>
      <c r="I12" s="2"/>
      <c r="J12" s="2">
        <v>1</v>
      </c>
      <c r="K12" s="2">
        <v>0</v>
      </c>
      <c r="L12" s="2">
        <v>1</v>
      </c>
    </row>
    <row r="13" spans="1:12" x14ac:dyDescent="0.35">
      <c r="A13" t="str">
        <f t="shared" si="0"/>
        <v>Donor_C_Fridge_Thumb_Diffused _YesPWDR.JPG</v>
      </c>
      <c r="B13">
        <v>10</v>
      </c>
      <c r="C13" t="s">
        <v>5</v>
      </c>
      <c r="D13" t="s">
        <v>11</v>
      </c>
      <c r="E13" t="s">
        <v>7</v>
      </c>
      <c r="F13" t="s">
        <v>20</v>
      </c>
      <c r="G13" t="s">
        <v>18</v>
      </c>
      <c r="H13" s="2">
        <f t="shared" si="1"/>
        <v>1</v>
      </c>
      <c r="I13" s="2"/>
      <c r="J13" s="2">
        <v>1</v>
      </c>
      <c r="K13" s="2">
        <v>1</v>
      </c>
      <c r="L13" s="2">
        <v>1</v>
      </c>
    </row>
    <row r="14" spans="1:12" x14ac:dyDescent="0.35">
      <c r="A14" t="str">
        <f t="shared" si="0"/>
        <v>Donor_C_Fridge_Thumb_pECI_NoPWDR.JPG</v>
      </c>
      <c r="B14">
        <v>11</v>
      </c>
      <c r="C14" t="s">
        <v>5</v>
      </c>
      <c r="D14" t="s">
        <v>11</v>
      </c>
      <c r="E14" t="s">
        <v>7</v>
      </c>
      <c r="F14" t="s">
        <v>21</v>
      </c>
      <c r="G14" t="s">
        <v>17</v>
      </c>
      <c r="H14" s="2">
        <f t="shared" si="1"/>
        <v>3</v>
      </c>
      <c r="I14" s="2"/>
      <c r="J14" s="2">
        <v>3</v>
      </c>
      <c r="K14" s="2">
        <v>3</v>
      </c>
      <c r="L14" s="2">
        <v>4</v>
      </c>
    </row>
    <row r="15" spans="1:12" x14ac:dyDescent="0.35">
      <c r="A15" t="str">
        <f t="shared" si="0"/>
        <v>Donor_C_Fridge_Thumb_pECI_YesPWDR.JPG</v>
      </c>
      <c r="B15">
        <v>12</v>
      </c>
      <c r="C15" t="s">
        <v>5</v>
      </c>
      <c r="D15" t="s">
        <v>11</v>
      </c>
      <c r="E15" t="s">
        <v>7</v>
      </c>
      <c r="F15" t="s">
        <v>21</v>
      </c>
      <c r="G15" t="s">
        <v>18</v>
      </c>
      <c r="H15" s="2">
        <f t="shared" si="1"/>
        <v>3</v>
      </c>
      <c r="I15" s="2"/>
      <c r="J15" s="2">
        <v>3</v>
      </c>
      <c r="K15" s="2">
        <v>2</v>
      </c>
      <c r="L15" s="2">
        <v>4</v>
      </c>
    </row>
    <row r="16" spans="1:12" x14ac:dyDescent="0.35">
      <c r="A16" t="str">
        <f t="shared" si="0"/>
        <v>Donor_C_Fridge_Index_Diffused _NoPWDR.JPG</v>
      </c>
      <c r="B16">
        <v>13</v>
      </c>
      <c r="C16" t="s">
        <v>5</v>
      </c>
      <c r="D16" t="s">
        <v>11</v>
      </c>
      <c r="E16" t="s">
        <v>8</v>
      </c>
      <c r="F16" t="s">
        <v>20</v>
      </c>
      <c r="G16" t="s">
        <v>17</v>
      </c>
      <c r="H16" s="2">
        <f t="shared" si="1"/>
        <v>0</v>
      </c>
      <c r="I16" s="2"/>
      <c r="J16" s="2">
        <v>0</v>
      </c>
      <c r="K16" s="2">
        <v>0</v>
      </c>
      <c r="L16" s="2">
        <v>0</v>
      </c>
    </row>
    <row r="17" spans="1:12" x14ac:dyDescent="0.35">
      <c r="A17" t="str">
        <f t="shared" si="0"/>
        <v>Donor_C_Fridge_Index_Diffused _YesPWDR.JPG</v>
      </c>
      <c r="B17">
        <v>14</v>
      </c>
      <c r="C17" t="s">
        <v>5</v>
      </c>
      <c r="D17" t="s">
        <v>11</v>
      </c>
      <c r="E17" t="s">
        <v>8</v>
      </c>
      <c r="F17" t="s">
        <v>20</v>
      </c>
      <c r="G17" t="s">
        <v>18</v>
      </c>
      <c r="H17" s="2">
        <f t="shared" si="1"/>
        <v>2</v>
      </c>
      <c r="I17" s="2"/>
      <c r="J17" s="2">
        <v>2</v>
      </c>
      <c r="K17" s="2">
        <v>2</v>
      </c>
      <c r="L17" s="2">
        <v>2</v>
      </c>
    </row>
    <row r="18" spans="1:12" x14ac:dyDescent="0.35">
      <c r="A18" t="str">
        <f t="shared" si="0"/>
        <v>Donor_C_Fridge_Index_pECI_NoPWDR.JPG</v>
      </c>
      <c r="B18">
        <v>15</v>
      </c>
      <c r="C18" t="s">
        <v>5</v>
      </c>
      <c r="D18" t="s">
        <v>11</v>
      </c>
      <c r="E18" t="s">
        <v>8</v>
      </c>
      <c r="F18" t="s">
        <v>21</v>
      </c>
      <c r="G18" t="s">
        <v>17</v>
      </c>
      <c r="H18" s="2">
        <f t="shared" si="1"/>
        <v>2</v>
      </c>
      <c r="I18" s="2"/>
      <c r="J18" s="2">
        <v>2</v>
      </c>
      <c r="K18" s="2">
        <v>2</v>
      </c>
      <c r="L18" s="2">
        <v>3</v>
      </c>
    </row>
    <row r="19" spans="1:12" x14ac:dyDescent="0.35">
      <c r="A19" t="str">
        <f t="shared" si="0"/>
        <v>Donor_C_Fridge_Index_pECI_YesPWDR.JPG</v>
      </c>
      <c r="B19">
        <v>16</v>
      </c>
      <c r="C19" t="s">
        <v>5</v>
      </c>
      <c r="D19" t="s">
        <v>11</v>
      </c>
      <c r="E19" t="s">
        <v>8</v>
      </c>
      <c r="F19" t="s">
        <v>21</v>
      </c>
      <c r="G19" t="s">
        <v>18</v>
      </c>
      <c r="H19" s="2">
        <f t="shared" si="1"/>
        <v>3</v>
      </c>
      <c r="I19" s="2"/>
      <c r="J19" s="2">
        <v>3</v>
      </c>
      <c r="K19" s="2">
        <v>3</v>
      </c>
      <c r="L19" s="2">
        <v>4</v>
      </c>
    </row>
    <row r="20" spans="1:12" x14ac:dyDescent="0.35">
      <c r="A20" t="str">
        <f t="shared" si="0"/>
        <v>Donor_C_Fridge_Middle_Diffused _NoPWDR.JPG</v>
      </c>
      <c r="B20">
        <v>17</v>
      </c>
      <c r="C20" t="s">
        <v>5</v>
      </c>
      <c r="D20" t="s">
        <v>11</v>
      </c>
      <c r="E20" t="s">
        <v>9</v>
      </c>
      <c r="F20" t="s">
        <v>20</v>
      </c>
      <c r="G20" t="s">
        <v>17</v>
      </c>
      <c r="H20" s="2">
        <f t="shared" si="1"/>
        <v>0</v>
      </c>
      <c r="I20" s="2"/>
      <c r="J20" s="2">
        <v>0</v>
      </c>
      <c r="K20" s="2">
        <v>0</v>
      </c>
      <c r="L20" s="2">
        <v>0</v>
      </c>
    </row>
    <row r="21" spans="1:12" x14ac:dyDescent="0.35">
      <c r="A21" t="str">
        <f t="shared" si="0"/>
        <v>Donor_C_Fridge_Middle_Diffused _YesPWDR.JPG</v>
      </c>
      <c r="B21">
        <v>18</v>
      </c>
      <c r="C21" t="s">
        <v>5</v>
      </c>
      <c r="D21" t="s">
        <v>11</v>
      </c>
      <c r="E21" t="s">
        <v>9</v>
      </c>
      <c r="F21" t="s">
        <v>20</v>
      </c>
      <c r="G21" t="s">
        <v>18</v>
      </c>
      <c r="H21" s="2">
        <f t="shared" si="1"/>
        <v>1</v>
      </c>
      <c r="I21" s="2"/>
      <c r="J21" s="2">
        <v>2</v>
      </c>
      <c r="K21" s="2">
        <v>1</v>
      </c>
      <c r="L21" s="2">
        <v>1</v>
      </c>
    </row>
    <row r="22" spans="1:12" x14ac:dyDescent="0.35">
      <c r="A22" t="str">
        <f t="shared" si="0"/>
        <v>Donor_C_Fridge_Middle_pECI_NoPWDR.JPG</v>
      </c>
      <c r="B22">
        <v>19</v>
      </c>
      <c r="C22" t="s">
        <v>5</v>
      </c>
      <c r="D22" t="s">
        <v>11</v>
      </c>
      <c r="E22" t="s">
        <v>9</v>
      </c>
      <c r="F22" t="s">
        <v>21</v>
      </c>
      <c r="G22" t="s">
        <v>17</v>
      </c>
      <c r="H22" s="2">
        <f t="shared" si="1"/>
        <v>1</v>
      </c>
      <c r="I22" s="2"/>
      <c r="J22" s="2">
        <v>1</v>
      </c>
      <c r="K22" s="2">
        <v>1</v>
      </c>
      <c r="L22" s="2">
        <v>1</v>
      </c>
    </row>
    <row r="23" spans="1:12" x14ac:dyDescent="0.35">
      <c r="A23" t="str">
        <f t="shared" si="0"/>
        <v>Donor_C_Fridge_Middle_pECI_YesPWDR.JPG</v>
      </c>
      <c r="B23">
        <v>20</v>
      </c>
      <c r="C23" t="s">
        <v>5</v>
      </c>
      <c r="D23" t="s">
        <v>11</v>
      </c>
      <c r="E23" t="s">
        <v>9</v>
      </c>
      <c r="F23" t="s">
        <v>21</v>
      </c>
      <c r="G23" t="s">
        <v>18</v>
      </c>
      <c r="H23" s="2">
        <f t="shared" si="1"/>
        <v>1</v>
      </c>
      <c r="I23" s="2"/>
      <c r="J23" s="2">
        <v>1</v>
      </c>
      <c r="K23" s="2">
        <v>1</v>
      </c>
      <c r="L23" s="2">
        <v>1</v>
      </c>
    </row>
    <row r="24" spans="1:12" x14ac:dyDescent="0.35">
      <c r="A24" t="str">
        <f t="shared" si="0"/>
        <v>Donor_B_Fridge_Thumb_Diffused _NoPWDR.JPG</v>
      </c>
      <c r="B24">
        <v>21</v>
      </c>
      <c r="C24" t="s">
        <v>5</v>
      </c>
      <c r="D24" t="s">
        <v>10</v>
      </c>
      <c r="E24" t="s">
        <v>7</v>
      </c>
      <c r="F24" t="s">
        <v>20</v>
      </c>
      <c r="G24" t="s">
        <v>17</v>
      </c>
      <c r="H24" s="2">
        <f t="shared" si="1"/>
        <v>0</v>
      </c>
      <c r="I24" s="2"/>
      <c r="J24" s="2">
        <v>0</v>
      </c>
      <c r="K24" s="2">
        <v>0</v>
      </c>
      <c r="L24" s="2">
        <v>0</v>
      </c>
    </row>
    <row r="25" spans="1:12" x14ac:dyDescent="0.35">
      <c r="A25" t="str">
        <f t="shared" si="0"/>
        <v>Donor_B_Fridge_Thumb_Diffused _YesPWDR.JPG</v>
      </c>
      <c r="B25">
        <v>22</v>
      </c>
      <c r="C25" t="s">
        <v>5</v>
      </c>
      <c r="D25" t="s">
        <v>10</v>
      </c>
      <c r="E25" t="s">
        <v>7</v>
      </c>
      <c r="F25" t="s">
        <v>20</v>
      </c>
      <c r="G25" t="s">
        <v>18</v>
      </c>
      <c r="H25" s="2">
        <f t="shared" si="1"/>
        <v>1</v>
      </c>
      <c r="I25" s="2"/>
      <c r="J25" s="2">
        <v>2</v>
      </c>
      <c r="K25" s="2">
        <v>1</v>
      </c>
      <c r="L25" s="2">
        <v>1</v>
      </c>
    </row>
    <row r="26" spans="1:12" x14ac:dyDescent="0.35">
      <c r="A26" t="str">
        <f t="shared" si="0"/>
        <v>Donor_B_Fridge_Thumb_pECI_NoPWDR.JPG</v>
      </c>
      <c r="B26">
        <v>23</v>
      </c>
      <c r="C26" t="s">
        <v>5</v>
      </c>
      <c r="D26" t="s">
        <v>10</v>
      </c>
      <c r="E26" t="s">
        <v>7</v>
      </c>
      <c r="F26" t="s">
        <v>21</v>
      </c>
      <c r="G26" t="s">
        <v>17</v>
      </c>
      <c r="H26" s="2">
        <f t="shared" si="1"/>
        <v>3</v>
      </c>
      <c r="I26" s="2"/>
      <c r="J26" s="2">
        <v>3</v>
      </c>
      <c r="K26" s="2">
        <v>3</v>
      </c>
      <c r="L26" s="2">
        <v>4</v>
      </c>
    </row>
    <row r="27" spans="1:12" x14ac:dyDescent="0.35">
      <c r="A27" t="str">
        <f t="shared" si="0"/>
        <v>Donor_B_Fridge_Thumb_pECI_YesPWDR.JPG</v>
      </c>
      <c r="B27">
        <v>24</v>
      </c>
      <c r="C27" t="s">
        <v>5</v>
      </c>
      <c r="D27" t="s">
        <v>10</v>
      </c>
      <c r="E27" t="s">
        <v>7</v>
      </c>
      <c r="F27" t="s">
        <v>21</v>
      </c>
      <c r="G27" t="s">
        <v>18</v>
      </c>
      <c r="H27" s="2">
        <f t="shared" si="1"/>
        <v>4</v>
      </c>
      <c r="I27" s="2"/>
      <c r="J27" s="2">
        <v>4</v>
      </c>
      <c r="K27" s="2">
        <v>4</v>
      </c>
      <c r="L27" s="2">
        <v>4</v>
      </c>
    </row>
    <row r="28" spans="1:12" x14ac:dyDescent="0.35">
      <c r="A28" t="str">
        <f t="shared" si="0"/>
        <v>Donor_B_Fridge_Index_Diffused _NoPWDR.JPG</v>
      </c>
      <c r="B28">
        <v>25</v>
      </c>
      <c r="C28" t="s">
        <v>5</v>
      </c>
      <c r="D28" t="s">
        <v>10</v>
      </c>
      <c r="E28" t="s">
        <v>8</v>
      </c>
      <c r="F28" t="s">
        <v>20</v>
      </c>
      <c r="G28" t="s">
        <v>17</v>
      </c>
      <c r="H28" s="2">
        <f t="shared" si="1"/>
        <v>1</v>
      </c>
      <c r="I28" s="2"/>
      <c r="J28" s="2">
        <v>1</v>
      </c>
      <c r="K28" s="2">
        <v>1</v>
      </c>
      <c r="L28" s="2">
        <v>1</v>
      </c>
    </row>
    <row r="29" spans="1:12" x14ac:dyDescent="0.35">
      <c r="A29" t="str">
        <f t="shared" si="0"/>
        <v>Donor_B_Fridge_Index_Diffused _YesPWDR.JPG</v>
      </c>
      <c r="B29">
        <v>26</v>
      </c>
      <c r="C29" t="s">
        <v>5</v>
      </c>
      <c r="D29" t="s">
        <v>10</v>
      </c>
      <c r="E29" t="s">
        <v>8</v>
      </c>
      <c r="F29" t="s">
        <v>20</v>
      </c>
      <c r="G29" t="s">
        <v>18</v>
      </c>
      <c r="H29" s="2">
        <f t="shared" si="1"/>
        <v>3</v>
      </c>
      <c r="I29" s="2"/>
      <c r="J29" s="2">
        <v>3</v>
      </c>
      <c r="K29" s="2">
        <v>2</v>
      </c>
      <c r="L29" s="2">
        <v>3</v>
      </c>
    </row>
    <row r="30" spans="1:12" x14ac:dyDescent="0.35">
      <c r="A30" t="str">
        <f t="shared" si="0"/>
        <v>Donor_B_Fridge_Index_pECI_NoPWDR.JPG</v>
      </c>
      <c r="B30">
        <v>27</v>
      </c>
      <c r="C30" t="s">
        <v>5</v>
      </c>
      <c r="D30" t="s">
        <v>10</v>
      </c>
      <c r="E30" t="s">
        <v>8</v>
      </c>
      <c r="F30" t="s">
        <v>21</v>
      </c>
      <c r="G30" t="s">
        <v>17</v>
      </c>
      <c r="H30" s="2">
        <f t="shared" si="1"/>
        <v>3</v>
      </c>
      <c r="I30" s="2"/>
      <c r="J30" s="2">
        <v>3</v>
      </c>
      <c r="K30" s="2">
        <v>3</v>
      </c>
      <c r="L30" s="2">
        <v>4</v>
      </c>
    </row>
    <row r="31" spans="1:12" x14ac:dyDescent="0.35">
      <c r="A31" t="str">
        <f t="shared" si="0"/>
        <v>Donor_B_Fridge_Index_pECI_YesPWDR.JPG</v>
      </c>
      <c r="B31">
        <v>28</v>
      </c>
      <c r="C31" t="s">
        <v>5</v>
      </c>
      <c r="D31" t="s">
        <v>10</v>
      </c>
      <c r="E31" t="s">
        <v>8</v>
      </c>
      <c r="F31" t="s">
        <v>21</v>
      </c>
      <c r="G31" t="s">
        <v>18</v>
      </c>
      <c r="H31" s="2">
        <f t="shared" si="1"/>
        <v>4</v>
      </c>
      <c r="I31" s="2"/>
      <c r="J31" s="2">
        <v>4</v>
      </c>
      <c r="K31" s="2">
        <v>4</v>
      </c>
      <c r="L31" s="2">
        <v>4</v>
      </c>
    </row>
    <row r="32" spans="1:12" x14ac:dyDescent="0.35">
      <c r="A32" t="str">
        <f t="shared" si="0"/>
        <v>Donor_B_Fridge_Middle_Diffused _NoPWDR.JPG</v>
      </c>
      <c r="B32">
        <v>29</v>
      </c>
      <c r="C32" t="s">
        <v>5</v>
      </c>
      <c r="D32" t="s">
        <v>10</v>
      </c>
      <c r="E32" t="s">
        <v>9</v>
      </c>
      <c r="F32" t="s">
        <v>20</v>
      </c>
      <c r="G32" t="s">
        <v>17</v>
      </c>
      <c r="H32" s="2">
        <f t="shared" si="1"/>
        <v>0</v>
      </c>
      <c r="I32" s="2"/>
      <c r="J32" s="2">
        <v>0</v>
      </c>
      <c r="K32" s="2">
        <v>0</v>
      </c>
      <c r="L32" s="2">
        <v>0</v>
      </c>
    </row>
    <row r="33" spans="1:12" x14ac:dyDescent="0.35">
      <c r="A33" t="str">
        <f t="shared" si="0"/>
        <v>Donor_B_Fridge_Middle_Diffused _YesPWDR.JPG</v>
      </c>
      <c r="B33">
        <v>30</v>
      </c>
      <c r="C33" t="s">
        <v>5</v>
      </c>
      <c r="D33" t="s">
        <v>10</v>
      </c>
      <c r="E33" t="s">
        <v>9</v>
      </c>
      <c r="F33" t="s">
        <v>20</v>
      </c>
      <c r="G33" t="s">
        <v>18</v>
      </c>
      <c r="H33" s="2">
        <f t="shared" si="1"/>
        <v>2</v>
      </c>
      <c r="I33" s="2"/>
      <c r="J33" s="2">
        <v>2</v>
      </c>
      <c r="K33" s="2">
        <v>2</v>
      </c>
      <c r="L33" s="2">
        <v>2</v>
      </c>
    </row>
    <row r="34" spans="1:12" x14ac:dyDescent="0.35">
      <c r="A34" t="str">
        <f t="shared" si="0"/>
        <v>Donor_B_Fridge_Middle_pECI_NoPWDR.JPG</v>
      </c>
      <c r="B34">
        <v>31</v>
      </c>
      <c r="C34" t="s">
        <v>5</v>
      </c>
      <c r="D34" t="s">
        <v>10</v>
      </c>
      <c r="E34" t="s">
        <v>9</v>
      </c>
      <c r="F34" t="s">
        <v>21</v>
      </c>
      <c r="G34" t="s">
        <v>17</v>
      </c>
      <c r="H34" s="2">
        <f t="shared" si="1"/>
        <v>3</v>
      </c>
      <c r="I34" s="2"/>
      <c r="J34" s="2">
        <v>3</v>
      </c>
      <c r="K34" s="2">
        <v>2</v>
      </c>
      <c r="L34" s="2">
        <v>4</v>
      </c>
    </row>
    <row r="35" spans="1:12" x14ac:dyDescent="0.35">
      <c r="A35" t="str">
        <f t="shared" si="0"/>
        <v>Donor_B_Fridge_Middle_pECI_YesPWDR.JPG</v>
      </c>
      <c r="B35">
        <v>32</v>
      </c>
      <c r="C35" t="s">
        <v>5</v>
      </c>
      <c r="D35" t="s">
        <v>10</v>
      </c>
      <c r="E35" t="s">
        <v>9</v>
      </c>
      <c r="F35" t="s">
        <v>21</v>
      </c>
      <c r="G35" t="s">
        <v>18</v>
      </c>
      <c r="H35" s="2">
        <f t="shared" si="1"/>
        <v>3</v>
      </c>
      <c r="I35" s="2"/>
      <c r="J35" s="2">
        <v>3</v>
      </c>
      <c r="K35" s="2">
        <v>2</v>
      </c>
      <c r="L35" s="2">
        <v>4</v>
      </c>
    </row>
    <row r="36" spans="1:12" x14ac:dyDescent="0.35">
      <c r="A36" t="str">
        <f t="shared" si="0"/>
        <v>Donor_A_Window_Thumb_Diffused _NoPWDR.JPG</v>
      </c>
      <c r="B36">
        <v>33</v>
      </c>
      <c r="C36" t="s">
        <v>12</v>
      </c>
      <c r="D36" t="s">
        <v>6</v>
      </c>
      <c r="E36" t="s">
        <v>7</v>
      </c>
      <c r="F36" t="s">
        <v>20</v>
      </c>
      <c r="G36" t="s">
        <v>17</v>
      </c>
      <c r="H36" s="2">
        <f t="shared" si="1"/>
        <v>0</v>
      </c>
      <c r="I36" s="2"/>
      <c r="J36" s="2">
        <v>0</v>
      </c>
      <c r="K36" s="2">
        <v>0</v>
      </c>
      <c r="L36" s="2">
        <v>0</v>
      </c>
    </row>
    <row r="37" spans="1:12" x14ac:dyDescent="0.35">
      <c r="A37" t="str">
        <f t="shared" si="0"/>
        <v>Donor_A_Window_Thumb_Diffused _YesPWDR.JPG</v>
      </c>
      <c r="B37">
        <v>34</v>
      </c>
      <c r="C37" t="s">
        <v>12</v>
      </c>
      <c r="D37" t="s">
        <v>6</v>
      </c>
      <c r="E37" t="s">
        <v>7</v>
      </c>
      <c r="F37" t="s">
        <v>20</v>
      </c>
      <c r="G37" t="s">
        <v>18</v>
      </c>
      <c r="H37" s="2">
        <f t="shared" si="1"/>
        <v>1</v>
      </c>
      <c r="I37" s="2"/>
      <c r="J37" s="2">
        <v>1</v>
      </c>
      <c r="K37" s="2">
        <v>1</v>
      </c>
      <c r="L37" s="2">
        <v>1</v>
      </c>
    </row>
    <row r="38" spans="1:12" x14ac:dyDescent="0.35">
      <c r="A38" t="str">
        <f t="shared" si="0"/>
        <v>Donor_A_Window_Thumb_pECI_NoPWDR.JPG</v>
      </c>
      <c r="B38">
        <v>35</v>
      </c>
      <c r="C38" t="s">
        <v>12</v>
      </c>
      <c r="D38" t="s">
        <v>6</v>
      </c>
      <c r="E38" t="s">
        <v>7</v>
      </c>
      <c r="F38" t="s">
        <v>21</v>
      </c>
      <c r="G38" t="s">
        <v>17</v>
      </c>
      <c r="H38" s="2">
        <f t="shared" si="1"/>
        <v>1</v>
      </c>
      <c r="I38" s="2"/>
      <c r="J38" s="2">
        <v>1</v>
      </c>
      <c r="K38" s="2">
        <v>1</v>
      </c>
      <c r="L38" s="2">
        <v>1</v>
      </c>
    </row>
    <row r="39" spans="1:12" x14ac:dyDescent="0.35">
      <c r="A39" t="str">
        <f t="shared" si="0"/>
        <v>Donor_A_Window_Thumb_pECI_YesPWDR.JPG</v>
      </c>
      <c r="B39">
        <v>36</v>
      </c>
      <c r="C39" t="s">
        <v>12</v>
      </c>
      <c r="D39" t="s">
        <v>6</v>
      </c>
      <c r="E39" t="s">
        <v>7</v>
      </c>
      <c r="F39" t="s">
        <v>21</v>
      </c>
      <c r="G39" t="s">
        <v>18</v>
      </c>
      <c r="H39" s="2">
        <f t="shared" si="1"/>
        <v>1</v>
      </c>
      <c r="I39" s="2"/>
      <c r="J39" s="2">
        <v>1</v>
      </c>
      <c r="K39" s="2">
        <v>1</v>
      </c>
      <c r="L39" s="2">
        <v>2</v>
      </c>
    </row>
    <row r="40" spans="1:12" x14ac:dyDescent="0.35">
      <c r="A40" t="str">
        <f t="shared" si="0"/>
        <v>Donor_A_Window_Index_Diffused _NoPWDR.JPG</v>
      </c>
      <c r="B40">
        <v>37</v>
      </c>
      <c r="C40" t="s">
        <v>12</v>
      </c>
      <c r="D40" t="s">
        <v>6</v>
      </c>
      <c r="E40" t="s">
        <v>8</v>
      </c>
      <c r="F40" t="s">
        <v>20</v>
      </c>
      <c r="G40" t="s">
        <v>17</v>
      </c>
      <c r="H40" s="2">
        <f t="shared" si="1"/>
        <v>1</v>
      </c>
      <c r="I40" s="2"/>
      <c r="J40" s="2">
        <v>1</v>
      </c>
      <c r="K40" s="2">
        <v>1</v>
      </c>
      <c r="L40" s="2">
        <v>1</v>
      </c>
    </row>
    <row r="41" spans="1:12" x14ac:dyDescent="0.35">
      <c r="A41" t="str">
        <f t="shared" si="0"/>
        <v>Donor_A_Window_Index_Diffused _YesPWDR.JPG</v>
      </c>
      <c r="B41">
        <v>38</v>
      </c>
      <c r="C41" t="s">
        <v>12</v>
      </c>
      <c r="D41" t="s">
        <v>6</v>
      </c>
      <c r="E41" t="s">
        <v>8</v>
      </c>
      <c r="F41" t="s">
        <v>20</v>
      </c>
      <c r="G41" t="s">
        <v>18</v>
      </c>
      <c r="H41" s="2">
        <f t="shared" si="1"/>
        <v>2</v>
      </c>
      <c r="I41" s="2"/>
      <c r="J41" s="2">
        <v>2</v>
      </c>
      <c r="K41" s="2">
        <v>2</v>
      </c>
      <c r="L41" s="2">
        <v>2</v>
      </c>
    </row>
    <row r="42" spans="1:12" x14ac:dyDescent="0.35">
      <c r="A42" t="str">
        <f t="shared" si="0"/>
        <v>Donor_A_Window_Index_pECI_NoPWDR.JPG</v>
      </c>
      <c r="B42">
        <v>39</v>
      </c>
      <c r="C42" t="s">
        <v>12</v>
      </c>
      <c r="D42" t="s">
        <v>6</v>
      </c>
      <c r="E42" t="s">
        <v>8</v>
      </c>
      <c r="F42" t="s">
        <v>21</v>
      </c>
      <c r="G42" t="s">
        <v>17</v>
      </c>
      <c r="H42" s="2">
        <f t="shared" si="1"/>
        <v>3</v>
      </c>
      <c r="I42" s="2"/>
      <c r="J42" s="2">
        <v>3</v>
      </c>
      <c r="K42" s="2">
        <v>2</v>
      </c>
      <c r="L42" s="2">
        <v>4</v>
      </c>
    </row>
    <row r="43" spans="1:12" x14ac:dyDescent="0.35">
      <c r="A43" t="str">
        <f t="shared" si="0"/>
        <v>Donor_A_Window_Index_pECI_YesPWDR.JPG</v>
      </c>
      <c r="B43">
        <v>40</v>
      </c>
      <c r="C43" t="s">
        <v>12</v>
      </c>
      <c r="D43" t="s">
        <v>6</v>
      </c>
      <c r="E43" t="s">
        <v>8</v>
      </c>
      <c r="F43" t="s">
        <v>21</v>
      </c>
      <c r="G43" t="s">
        <v>18</v>
      </c>
      <c r="H43" s="2">
        <f t="shared" si="1"/>
        <v>3</v>
      </c>
      <c r="I43" s="2"/>
      <c r="J43" s="2">
        <v>3</v>
      </c>
      <c r="K43" s="2">
        <v>2</v>
      </c>
      <c r="L43" s="2">
        <v>4</v>
      </c>
    </row>
    <row r="44" spans="1:12" x14ac:dyDescent="0.35">
      <c r="A44" t="str">
        <f t="shared" si="0"/>
        <v>Donor_A_Window_Middle_Diffused _NoPWDR.JPG</v>
      </c>
      <c r="B44">
        <v>41</v>
      </c>
      <c r="C44" t="s">
        <v>12</v>
      </c>
      <c r="D44" t="s">
        <v>6</v>
      </c>
      <c r="E44" t="s">
        <v>9</v>
      </c>
      <c r="F44" t="s">
        <v>20</v>
      </c>
      <c r="G44" t="s">
        <v>17</v>
      </c>
      <c r="H44" s="2">
        <f t="shared" si="1"/>
        <v>3</v>
      </c>
      <c r="I44" s="2"/>
      <c r="J44" s="2">
        <v>3</v>
      </c>
      <c r="K44" s="2">
        <v>2</v>
      </c>
      <c r="L44" s="2">
        <v>4</v>
      </c>
    </row>
    <row r="45" spans="1:12" x14ac:dyDescent="0.35">
      <c r="A45" t="str">
        <f t="shared" si="0"/>
        <v>Donor_A_Window_Middle_Diffused _YesPWDR.JPG</v>
      </c>
      <c r="B45">
        <v>42</v>
      </c>
      <c r="C45" t="s">
        <v>12</v>
      </c>
      <c r="D45" t="s">
        <v>6</v>
      </c>
      <c r="E45" t="s">
        <v>9</v>
      </c>
      <c r="F45" t="s">
        <v>20</v>
      </c>
      <c r="G45" t="s">
        <v>18</v>
      </c>
      <c r="H45" s="2">
        <f t="shared" si="1"/>
        <v>2</v>
      </c>
      <c r="I45" s="2"/>
      <c r="J45" s="2">
        <v>2</v>
      </c>
      <c r="K45" s="2">
        <v>2</v>
      </c>
      <c r="L45" s="2">
        <v>3</v>
      </c>
    </row>
    <row r="46" spans="1:12" x14ac:dyDescent="0.35">
      <c r="A46" t="str">
        <f t="shared" si="0"/>
        <v>Donor_A_Window_Middle_pECI_NoPWDR.JPG</v>
      </c>
      <c r="B46">
        <v>43</v>
      </c>
      <c r="C46" t="s">
        <v>12</v>
      </c>
      <c r="D46" t="s">
        <v>6</v>
      </c>
      <c r="E46" t="s">
        <v>9</v>
      </c>
      <c r="F46" t="s">
        <v>21</v>
      </c>
      <c r="G46" t="s">
        <v>17</v>
      </c>
      <c r="H46" s="2">
        <f t="shared" si="1"/>
        <v>3</v>
      </c>
      <c r="I46" s="2"/>
      <c r="J46" s="2">
        <v>3</v>
      </c>
      <c r="K46" s="2">
        <v>2</v>
      </c>
      <c r="L46" s="2">
        <v>3</v>
      </c>
    </row>
    <row r="47" spans="1:12" x14ac:dyDescent="0.35">
      <c r="A47" t="str">
        <f t="shared" si="0"/>
        <v>Donor_C_Window_Middle_pECI_YesPWDR.JPG</v>
      </c>
      <c r="B47">
        <v>44</v>
      </c>
      <c r="C47" t="s">
        <v>12</v>
      </c>
      <c r="D47" t="s">
        <v>11</v>
      </c>
      <c r="E47" t="s">
        <v>9</v>
      </c>
      <c r="F47" t="s">
        <v>21</v>
      </c>
      <c r="G47" t="s">
        <v>18</v>
      </c>
      <c r="H47" s="2">
        <f t="shared" si="1"/>
        <v>3</v>
      </c>
      <c r="I47" s="2"/>
      <c r="J47" s="2">
        <v>3</v>
      </c>
      <c r="K47" s="2">
        <v>2</v>
      </c>
      <c r="L47" s="2">
        <v>3</v>
      </c>
    </row>
    <row r="48" spans="1:12" x14ac:dyDescent="0.35">
      <c r="A48" t="str">
        <f t="shared" si="0"/>
        <v>Donor_C_Window_Thumb_Diffused _NoPWDR.JPG</v>
      </c>
      <c r="B48">
        <v>45</v>
      </c>
      <c r="C48" t="s">
        <v>12</v>
      </c>
      <c r="D48" t="s">
        <v>11</v>
      </c>
      <c r="E48" t="s">
        <v>7</v>
      </c>
      <c r="F48" t="s">
        <v>20</v>
      </c>
      <c r="G48" t="s">
        <v>17</v>
      </c>
      <c r="H48" s="2">
        <f t="shared" si="1"/>
        <v>2</v>
      </c>
      <c r="I48" s="2"/>
      <c r="J48" s="2">
        <v>2</v>
      </c>
      <c r="K48" s="2">
        <v>1</v>
      </c>
      <c r="L48" s="2">
        <v>2</v>
      </c>
    </row>
    <row r="49" spans="1:12" x14ac:dyDescent="0.35">
      <c r="A49" t="str">
        <f t="shared" si="0"/>
        <v>Donor_C_Window_Thumb_Diffused _YesPWDR.JPG</v>
      </c>
      <c r="B49">
        <v>46</v>
      </c>
      <c r="C49" t="s">
        <v>12</v>
      </c>
      <c r="D49" t="s">
        <v>11</v>
      </c>
      <c r="E49" t="s">
        <v>7</v>
      </c>
      <c r="F49" t="s">
        <v>20</v>
      </c>
      <c r="G49" t="s">
        <v>18</v>
      </c>
      <c r="H49" s="2">
        <f t="shared" si="1"/>
        <v>3</v>
      </c>
      <c r="I49" s="2"/>
      <c r="J49" s="2">
        <v>3</v>
      </c>
      <c r="K49" s="2">
        <v>3</v>
      </c>
      <c r="L49" s="2">
        <v>4</v>
      </c>
    </row>
    <row r="50" spans="1:12" x14ac:dyDescent="0.35">
      <c r="A50" t="str">
        <f t="shared" si="0"/>
        <v>Donor_C_Window_Thumb_pECI_NoPWDR.JPG</v>
      </c>
      <c r="B50">
        <v>47</v>
      </c>
      <c r="C50" t="s">
        <v>12</v>
      </c>
      <c r="D50" t="s">
        <v>11</v>
      </c>
      <c r="E50" t="s">
        <v>7</v>
      </c>
      <c r="F50" t="s">
        <v>21</v>
      </c>
      <c r="G50" t="s">
        <v>17</v>
      </c>
      <c r="H50" s="2">
        <f t="shared" si="1"/>
        <v>4</v>
      </c>
      <c r="I50" s="2"/>
      <c r="J50" s="2">
        <v>4</v>
      </c>
      <c r="K50" s="2">
        <v>4</v>
      </c>
      <c r="L50" s="2">
        <v>4</v>
      </c>
    </row>
    <row r="51" spans="1:12" x14ac:dyDescent="0.35">
      <c r="A51" t="str">
        <f t="shared" si="0"/>
        <v>Donor_C_Window_Thumb_pECI_YesPWDR.JPG</v>
      </c>
      <c r="B51">
        <v>48</v>
      </c>
      <c r="C51" t="s">
        <v>12</v>
      </c>
      <c r="D51" t="s">
        <v>11</v>
      </c>
      <c r="E51" t="s">
        <v>7</v>
      </c>
      <c r="F51" t="s">
        <v>21</v>
      </c>
      <c r="G51" t="s">
        <v>18</v>
      </c>
      <c r="H51" s="2">
        <f t="shared" si="1"/>
        <v>4</v>
      </c>
      <c r="I51" s="2"/>
      <c r="J51" s="2">
        <v>4</v>
      </c>
      <c r="K51" s="2">
        <v>4</v>
      </c>
      <c r="L51" s="2">
        <v>4</v>
      </c>
    </row>
    <row r="52" spans="1:12" x14ac:dyDescent="0.35">
      <c r="A52" t="str">
        <f t="shared" si="0"/>
        <v>Donor_C_Window_Index_Diffused _NoPWDR.JPG</v>
      </c>
      <c r="B52">
        <v>49</v>
      </c>
      <c r="C52" t="s">
        <v>12</v>
      </c>
      <c r="D52" t="s">
        <v>11</v>
      </c>
      <c r="E52" t="s">
        <v>8</v>
      </c>
      <c r="F52" t="s">
        <v>20</v>
      </c>
      <c r="G52" t="s">
        <v>17</v>
      </c>
      <c r="H52" s="2">
        <f t="shared" si="1"/>
        <v>2</v>
      </c>
      <c r="I52" s="2"/>
      <c r="J52" s="2">
        <v>2</v>
      </c>
      <c r="K52" s="2">
        <v>2</v>
      </c>
      <c r="L52" s="2">
        <v>2</v>
      </c>
    </row>
    <row r="53" spans="1:12" x14ac:dyDescent="0.35">
      <c r="A53" t="str">
        <f t="shared" si="0"/>
        <v>Donor_C_Window_Index_Diffused _YesPWDR.JPG</v>
      </c>
      <c r="B53">
        <v>50</v>
      </c>
      <c r="C53" t="s">
        <v>12</v>
      </c>
      <c r="D53" t="s">
        <v>11</v>
      </c>
      <c r="E53" t="s">
        <v>8</v>
      </c>
      <c r="F53" t="s">
        <v>20</v>
      </c>
      <c r="G53" t="s">
        <v>18</v>
      </c>
      <c r="H53" s="2">
        <f t="shared" si="1"/>
        <v>3</v>
      </c>
      <c r="I53" s="2"/>
      <c r="J53" s="2">
        <v>3</v>
      </c>
      <c r="K53" s="2">
        <v>3</v>
      </c>
      <c r="L53" s="2">
        <v>3</v>
      </c>
    </row>
    <row r="54" spans="1:12" x14ac:dyDescent="0.35">
      <c r="A54" t="str">
        <f t="shared" si="0"/>
        <v>Donor_C_Window_Index_pECI_NoPWDR.JPG</v>
      </c>
      <c r="B54">
        <v>51</v>
      </c>
      <c r="C54" t="s">
        <v>12</v>
      </c>
      <c r="D54" t="s">
        <v>11</v>
      </c>
      <c r="E54" t="s">
        <v>8</v>
      </c>
      <c r="F54" t="s">
        <v>21</v>
      </c>
      <c r="G54" t="s">
        <v>17</v>
      </c>
      <c r="H54" s="2">
        <f t="shared" si="1"/>
        <v>4</v>
      </c>
      <c r="I54" s="2"/>
      <c r="J54" s="2">
        <v>4</v>
      </c>
      <c r="K54" s="2">
        <v>3</v>
      </c>
      <c r="L54" s="2">
        <v>4</v>
      </c>
    </row>
    <row r="55" spans="1:12" x14ac:dyDescent="0.35">
      <c r="A55" t="str">
        <f t="shared" si="0"/>
        <v>Donor_C_Window_Index_pECI_YesPWDR.JPG</v>
      </c>
      <c r="B55">
        <v>52</v>
      </c>
      <c r="C55" t="s">
        <v>12</v>
      </c>
      <c r="D55" t="s">
        <v>11</v>
      </c>
      <c r="E55" t="s">
        <v>8</v>
      </c>
      <c r="F55" t="s">
        <v>21</v>
      </c>
      <c r="G55" t="s">
        <v>18</v>
      </c>
      <c r="H55" s="2">
        <f t="shared" si="1"/>
        <v>4</v>
      </c>
      <c r="I55" s="2"/>
      <c r="J55" s="2">
        <v>4</v>
      </c>
      <c r="K55" s="2">
        <v>3</v>
      </c>
      <c r="L55" s="2">
        <v>4</v>
      </c>
    </row>
    <row r="56" spans="1:12" x14ac:dyDescent="0.35">
      <c r="A56" t="str">
        <f t="shared" si="0"/>
        <v>Donor_C_Window_Middle_Diffused _NoPWDR.JPG</v>
      </c>
      <c r="B56">
        <v>53</v>
      </c>
      <c r="C56" t="s">
        <v>12</v>
      </c>
      <c r="D56" t="s">
        <v>11</v>
      </c>
      <c r="E56" t="s">
        <v>9</v>
      </c>
      <c r="F56" t="s">
        <v>20</v>
      </c>
      <c r="G56" t="s">
        <v>17</v>
      </c>
      <c r="H56" s="2">
        <f t="shared" si="1"/>
        <v>2</v>
      </c>
      <c r="I56" s="2"/>
      <c r="J56" s="2">
        <v>3</v>
      </c>
      <c r="K56" s="2">
        <v>2</v>
      </c>
      <c r="L56" s="2">
        <v>2</v>
      </c>
    </row>
    <row r="57" spans="1:12" x14ac:dyDescent="0.35">
      <c r="A57" t="str">
        <f t="shared" si="0"/>
        <v>Donor_C_Window_Middle_Diffused _YesPWDR.JPG</v>
      </c>
      <c r="B57">
        <v>54</v>
      </c>
      <c r="C57" t="s">
        <v>12</v>
      </c>
      <c r="D57" t="s">
        <v>11</v>
      </c>
      <c r="E57" t="s">
        <v>9</v>
      </c>
      <c r="F57" t="s">
        <v>20</v>
      </c>
      <c r="G57" t="s">
        <v>18</v>
      </c>
      <c r="H57" s="2">
        <f t="shared" si="1"/>
        <v>4</v>
      </c>
      <c r="I57" s="2"/>
      <c r="J57" s="2">
        <v>4</v>
      </c>
      <c r="K57" s="2">
        <v>3</v>
      </c>
      <c r="L57" s="2">
        <v>4</v>
      </c>
    </row>
    <row r="58" spans="1:12" x14ac:dyDescent="0.35">
      <c r="A58" t="str">
        <f t="shared" si="0"/>
        <v>Donor_C_Window_Middle_pECI_NoPWDR.JPG</v>
      </c>
      <c r="B58">
        <v>55</v>
      </c>
      <c r="C58" t="s">
        <v>12</v>
      </c>
      <c r="D58" t="s">
        <v>11</v>
      </c>
      <c r="E58" t="s">
        <v>9</v>
      </c>
      <c r="F58" t="s">
        <v>21</v>
      </c>
      <c r="G58" t="s">
        <v>17</v>
      </c>
      <c r="H58" s="2">
        <f t="shared" si="1"/>
        <v>4</v>
      </c>
      <c r="I58" s="2"/>
      <c r="J58" s="2">
        <v>4</v>
      </c>
      <c r="K58" s="2">
        <v>4</v>
      </c>
      <c r="L58" s="2">
        <v>4</v>
      </c>
    </row>
    <row r="59" spans="1:12" x14ac:dyDescent="0.35">
      <c r="A59" t="str">
        <f t="shared" si="0"/>
        <v>Donor_C_Window_Middle_pECI_YesPWDR.JPG</v>
      </c>
      <c r="B59">
        <v>56</v>
      </c>
      <c r="C59" t="s">
        <v>12</v>
      </c>
      <c r="D59" t="s">
        <v>11</v>
      </c>
      <c r="E59" t="s">
        <v>9</v>
      </c>
      <c r="F59" t="s">
        <v>21</v>
      </c>
      <c r="G59" t="s">
        <v>18</v>
      </c>
      <c r="H59" s="2">
        <f t="shared" si="1"/>
        <v>3</v>
      </c>
      <c r="I59" s="2"/>
      <c r="J59" s="2">
        <v>3</v>
      </c>
      <c r="K59" s="2">
        <v>3</v>
      </c>
      <c r="L59" s="2">
        <v>4</v>
      </c>
    </row>
    <row r="60" spans="1:12" x14ac:dyDescent="0.35">
      <c r="A60" t="str">
        <f t="shared" si="0"/>
        <v>Donor_B_Window_Thumb_Diffused _NoPWDR.JPG</v>
      </c>
      <c r="B60">
        <v>57</v>
      </c>
      <c r="C60" t="s">
        <v>12</v>
      </c>
      <c r="D60" t="s">
        <v>10</v>
      </c>
      <c r="E60" t="s">
        <v>7</v>
      </c>
      <c r="F60" t="s">
        <v>20</v>
      </c>
      <c r="G60" t="s">
        <v>17</v>
      </c>
      <c r="H60" s="2">
        <f t="shared" si="1"/>
        <v>4</v>
      </c>
      <c r="I60" s="2"/>
      <c r="J60" s="2">
        <v>4</v>
      </c>
      <c r="K60" s="2">
        <v>4</v>
      </c>
      <c r="L60" s="2">
        <v>4</v>
      </c>
    </row>
    <row r="61" spans="1:12" x14ac:dyDescent="0.35">
      <c r="A61" t="str">
        <f t="shared" si="0"/>
        <v>Donor_B_Window_Thumb_Diffused _YesPWDR.JPG</v>
      </c>
      <c r="B61">
        <v>58</v>
      </c>
      <c r="C61" t="s">
        <v>12</v>
      </c>
      <c r="D61" t="s">
        <v>10</v>
      </c>
      <c r="E61" t="s">
        <v>7</v>
      </c>
      <c r="F61" t="s">
        <v>20</v>
      </c>
      <c r="G61" t="s">
        <v>18</v>
      </c>
      <c r="H61" s="2">
        <f t="shared" si="1"/>
        <v>3</v>
      </c>
      <c r="I61" s="2"/>
      <c r="J61" s="2">
        <v>3</v>
      </c>
      <c r="K61" s="2">
        <v>3</v>
      </c>
      <c r="L61" s="2">
        <v>4</v>
      </c>
    </row>
    <row r="62" spans="1:12" x14ac:dyDescent="0.35">
      <c r="A62" t="str">
        <f t="shared" si="0"/>
        <v>Donor_B_Window_Thumb_pECI_NoPWDR.JPG</v>
      </c>
      <c r="B62">
        <v>59</v>
      </c>
      <c r="C62" t="s">
        <v>12</v>
      </c>
      <c r="D62" t="s">
        <v>10</v>
      </c>
      <c r="E62" t="s">
        <v>7</v>
      </c>
      <c r="F62" t="s">
        <v>21</v>
      </c>
      <c r="G62" t="s">
        <v>17</v>
      </c>
      <c r="H62" s="2">
        <f t="shared" si="1"/>
        <v>4</v>
      </c>
      <c r="I62" s="2"/>
      <c r="J62" s="2">
        <v>4</v>
      </c>
      <c r="K62" s="2">
        <v>4</v>
      </c>
      <c r="L62" s="2">
        <v>4</v>
      </c>
    </row>
    <row r="63" spans="1:12" x14ac:dyDescent="0.35">
      <c r="A63" t="str">
        <f t="shared" si="0"/>
        <v>Donor_B_Window_Thumb_pECI_YesPWDR.JPG</v>
      </c>
      <c r="B63">
        <v>60</v>
      </c>
      <c r="C63" t="s">
        <v>12</v>
      </c>
      <c r="D63" t="s">
        <v>10</v>
      </c>
      <c r="E63" t="s">
        <v>7</v>
      </c>
      <c r="F63" t="s">
        <v>21</v>
      </c>
      <c r="G63" t="s">
        <v>18</v>
      </c>
      <c r="H63" s="2">
        <f t="shared" si="1"/>
        <v>4</v>
      </c>
      <c r="I63" s="2"/>
      <c r="J63" s="2">
        <v>4</v>
      </c>
      <c r="K63" s="2">
        <v>3</v>
      </c>
      <c r="L63" s="2">
        <v>4</v>
      </c>
    </row>
    <row r="64" spans="1:12" x14ac:dyDescent="0.35">
      <c r="A64" t="str">
        <f t="shared" si="0"/>
        <v>Donor_B_Window_Index_Diffused _NoPWDR.JPG</v>
      </c>
      <c r="B64">
        <v>61</v>
      </c>
      <c r="C64" t="s">
        <v>12</v>
      </c>
      <c r="D64" t="s">
        <v>10</v>
      </c>
      <c r="E64" t="s">
        <v>8</v>
      </c>
      <c r="F64" t="s">
        <v>20</v>
      </c>
      <c r="G64" t="s">
        <v>17</v>
      </c>
      <c r="H64" s="2">
        <f t="shared" si="1"/>
        <v>4</v>
      </c>
      <c r="I64" s="2"/>
      <c r="J64" s="2">
        <v>3</v>
      </c>
      <c r="K64" s="2">
        <v>4</v>
      </c>
      <c r="L64" s="2">
        <v>4</v>
      </c>
    </row>
    <row r="65" spans="1:12" x14ac:dyDescent="0.35">
      <c r="A65" t="str">
        <f t="shared" si="0"/>
        <v>Donor_B_Window_Index_Diffused _YesPWDR.JPG</v>
      </c>
      <c r="B65">
        <v>62</v>
      </c>
      <c r="C65" t="s">
        <v>12</v>
      </c>
      <c r="D65" t="s">
        <v>10</v>
      </c>
      <c r="E65" t="s">
        <v>8</v>
      </c>
      <c r="F65" t="s">
        <v>20</v>
      </c>
      <c r="G65" t="s">
        <v>18</v>
      </c>
      <c r="H65" s="2">
        <f t="shared" si="1"/>
        <v>3</v>
      </c>
      <c r="I65" s="2"/>
      <c r="J65" s="2">
        <v>3</v>
      </c>
      <c r="K65" s="2">
        <v>3</v>
      </c>
      <c r="L65" s="2">
        <v>4</v>
      </c>
    </row>
    <row r="66" spans="1:12" x14ac:dyDescent="0.35">
      <c r="A66" t="str">
        <f t="shared" si="0"/>
        <v>Donor_B_Window_Index_pECI_NoPWDR.JPG</v>
      </c>
      <c r="B66">
        <v>63</v>
      </c>
      <c r="C66" t="s">
        <v>12</v>
      </c>
      <c r="D66" t="s">
        <v>10</v>
      </c>
      <c r="E66" t="s">
        <v>8</v>
      </c>
      <c r="F66" t="s">
        <v>21</v>
      </c>
      <c r="G66" t="s">
        <v>17</v>
      </c>
      <c r="H66" s="2">
        <f t="shared" si="1"/>
        <v>4</v>
      </c>
      <c r="I66" s="2"/>
      <c r="J66" s="2">
        <v>4</v>
      </c>
      <c r="K66" s="2">
        <v>4</v>
      </c>
      <c r="L66" s="2">
        <v>4</v>
      </c>
    </row>
    <row r="67" spans="1:12" x14ac:dyDescent="0.35">
      <c r="A67" t="str">
        <f t="shared" si="0"/>
        <v>Donor_B_Window_Index_pECI_YesPWDR.JPG</v>
      </c>
      <c r="B67">
        <v>64</v>
      </c>
      <c r="C67" t="s">
        <v>12</v>
      </c>
      <c r="D67" t="s">
        <v>10</v>
      </c>
      <c r="E67" t="s">
        <v>8</v>
      </c>
      <c r="F67" t="s">
        <v>21</v>
      </c>
      <c r="G67" t="s">
        <v>18</v>
      </c>
      <c r="H67" s="2">
        <f t="shared" si="1"/>
        <v>4</v>
      </c>
      <c r="I67" s="2"/>
      <c r="J67" s="2">
        <v>4</v>
      </c>
      <c r="K67" s="2">
        <v>3</v>
      </c>
      <c r="L67" s="2">
        <v>4</v>
      </c>
    </row>
    <row r="68" spans="1:12" x14ac:dyDescent="0.35">
      <c r="A68" t="str">
        <f t="shared" si="0"/>
        <v>Donor_B_Window_Middle_Diffused _NoPWDR.JPG</v>
      </c>
      <c r="B68">
        <v>65</v>
      </c>
      <c r="C68" t="s">
        <v>12</v>
      </c>
      <c r="D68" t="s">
        <v>10</v>
      </c>
      <c r="E68" t="s">
        <v>9</v>
      </c>
      <c r="F68" t="s">
        <v>20</v>
      </c>
      <c r="G68" t="s">
        <v>17</v>
      </c>
      <c r="H68" s="2">
        <f t="shared" si="1"/>
        <v>3</v>
      </c>
      <c r="I68" s="2"/>
      <c r="J68" s="2">
        <v>3</v>
      </c>
      <c r="K68" s="2">
        <v>3</v>
      </c>
      <c r="L68" s="2">
        <v>4</v>
      </c>
    </row>
    <row r="69" spans="1:12" x14ac:dyDescent="0.35">
      <c r="A69" t="str">
        <f t="shared" ref="A69:A132" si="2">"Donor_"&amp;D69&amp;"_"&amp;C69&amp;"_"&amp;E69&amp;"_"&amp;F69&amp;"_"&amp;G69&amp;"PWDR"&amp;".JPG"</f>
        <v>Donor_B_Window_Middle_Diffused _YesPWDR.JPG</v>
      </c>
      <c r="B69">
        <v>66</v>
      </c>
      <c r="C69" t="s">
        <v>12</v>
      </c>
      <c r="D69" t="s">
        <v>10</v>
      </c>
      <c r="E69" t="s">
        <v>9</v>
      </c>
      <c r="F69" t="s">
        <v>20</v>
      </c>
      <c r="G69" t="s">
        <v>18</v>
      </c>
      <c r="H69" s="2">
        <f t="shared" ref="H69:H132" si="3">MEDIAN(J69:L69)</f>
        <v>4</v>
      </c>
      <c r="I69" s="2"/>
      <c r="J69" s="2">
        <v>4</v>
      </c>
      <c r="K69" s="2">
        <v>3</v>
      </c>
      <c r="L69" s="2">
        <v>4</v>
      </c>
    </row>
    <row r="70" spans="1:12" x14ac:dyDescent="0.35">
      <c r="A70" t="str">
        <f t="shared" si="2"/>
        <v>Donor_B_Window_Middle_pECI_NoPWDR.JPG</v>
      </c>
      <c r="B70">
        <v>67</v>
      </c>
      <c r="C70" t="s">
        <v>12</v>
      </c>
      <c r="D70" t="s">
        <v>10</v>
      </c>
      <c r="E70" t="s">
        <v>9</v>
      </c>
      <c r="F70" t="s">
        <v>21</v>
      </c>
      <c r="G70" t="s">
        <v>17</v>
      </c>
      <c r="H70" s="2">
        <f t="shared" si="3"/>
        <v>4</v>
      </c>
      <c r="I70" s="2"/>
      <c r="J70" s="2">
        <v>4</v>
      </c>
      <c r="K70" s="2">
        <v>4</v>
      </c>
      <c r="L70" s="2">
        <v>4</v>
      </c>
    </row>
    <row r="71" spans="1:12" x14ac:dyDescent="0.35">
      <c r="A71" t="str">
        <f t="shared" si="2"/>
        <v>Donor_B_Window_Middle_pECI_YesPWDR.JPG</v>
      </c>
      <c r="B71">
        <v>68</v>
      </c>
      <c r="C71" t="s">
        <v>12</v>
      </c>
      <c r="D71" t="s">
        <v>10</v>
      </c>
      <c r="E71" t="s">
        <v>9</v>
      </c>
      <c r="F71" t="s">
        <v>21</v>
      </c>
      <c r="G71" t="s">
        <v>18</v>
      </c>
      <c r="H71" s="2">
        <f t="shared" si="3"/>
        <v>4</v>
      </c>
      <c r="I71" s="2"/>
      <c r="J71" s="2">
        <v>4</v>
      </c>
      <c r="K71" s="2">
        <v>3</v>
      </c>
      <c r="L71" s="2">
        <v>4</v>
      </c>
    </row>
    <row r="72" spans="1:12" x14ac:dyDescent="0.35">
      <c r="A72" t="str">
        <f t="shared" si="2"/>
        <v>Donor_A_Plastic_Thumb_Diffused _NoPWDR.JPG</v>
      </c>
      <c r="B72">
        <v>69</v>
      </c>
      <c r="C72" t="s">
        <v>13</v>
      </c>
      <c r="D72" t="s">
        <v>6</v>
      </c>
      <c r="E72" t="s">
        <v>7</v>
      </c>
      <c r="F72" t="s">
        <v>20</v>
      </c>
      <c r="G72" t="s">
        <v>17</v>
      </c>
      <c r="H72" s="2">
        <f t="shared" si="3"/>
        <v>0</v>
      </c>
      <c r="I72" s="2"/>
      <c r="J72" s="2">
        <v>0</v>
      </c>
      <c r="K72" s="2">
        <v>0</v>
      </c>
      <c r="L72" s="2">
        <v>0</v>
      </c>
    </row>
    <row r="73" spans="1:12" x14ac:dyDescent="0.35">
      <c r="A73" t="str">
        <f t="shared" si="2"/>
        <v>Donor_A_Plastic_Thumb_Diffused _YesPWDR.JPG</v>
      </c>
      <c r="B73">
        <v>70</v>
      </c>
      <c r="C73" t="s">
        <v>13</v>
      </c>
      <c r="D73" t="s">
        <v>6</v>
      </c>
      <c r="E73" t="s">
        <v>7</v>
      </c>
      <c r="F73" t="s">
        <v>20</v>
      </c>
      <c r="G73" t="s">
        <v>18</v>
      </c>
      <c r="H73" s="2">
        <f t="shared" si="3"/>
        <v>1</v>
      </c>
      <c r="I73" s="2"/>
      <c r="J73" s="2">
        <v>2</v>
      </c>
      <c r="K73" s="2">
        <v>1</v>
      </c>
      <c r="L73" s="2">
        <v>1</v>
      </c>
    </row>
    <row r="74" spans="1:12" x14ac:dyDescent="0.35">
      <c r="A74" t="str">
        <f t="shared" si="2"/>
        <v>Donor_A_Plastic_Thumb_pECI_NoPWDR.JPG</v>
      </c>
      <c r="B74">
        <v>71</v>
      </c>
      <c r="C74" t="s">
        <v>13</v>
      </c>
      <c r="D74" t="s">
        <v>6</v>
      </c>
      <c r="E74" t="s">
        <v>7</v>
      </c>
      <c r="F74" t="s">
        <v>21</v>
      </c>
      <c r="G74" t="s">
        <v>17</v>
      </c>
      <c r="H74" s="2">
        <f t="shared" si="3"/>
        <v>1</v>
      </c>
      <c r="I74" s="2"/>
      <c r="J74" s="2">
        <v>1</v>
      </c>
      <c r="K74" s="2">
        <v>1</v>
      </c>
      <c r="L74" s="2">
        <v>1</v>
      </c>
    </row>
    <row r="75" spans="1:12" x14ac:dyDescent="0.35">
      <c r="A75" t="str">
        <f t="shared" si="2"/>
        <v>Donor_A_Plastic_Thumb_pECI_YesPWDR.JPG</v>
      </c>
      <c r="B75">
        <v>72</v>
      </c>
      <c r="C75" t="s">
        <v>13</v>
      </c>
      <c r="D75" t="s">
        <v>6</v>
      </c>
      <c r="E75" t="s">
        <v>7</v>
      </c>
      <c r="F75" t="s">
        <v>21</v>
      </c>
      <c r="G75" t="s">
        <v>18</v>
      </c>
      <c r="H75" s="2">
        <f t="shared" si="3"/>
        <v>3</v>
      </c>
      <c r="I75" s="2"/>
      <c r="J75" s="2">
        <v>3</v>
      </c>
      <c r="K75" s="2">
        <v>2</v>
      </c>
      <c r="L75" s="2">
        <v>3</v>
      </c>
    </row>
    <row r="76" spans="1:12" x14ac:dyDescent="0.35">
      <c r="A76" t="str">
        <f t="shared" si="2"/>
        <v>Donor_A_Plastic_Index_Diffused _NoPWDR.JPG</v>
      </c>
      <c r="B76">
        <v>73</v>
      </c>
      <c r="C76" t="s">
        <v>13</v>
      </c>
      <c r="D76" t="s">
        <v>6</v>
      </c>
      <c r="E76" t="s">
        <v>8</v>
      </c>
      <c r="F76" t="s">
        <v>20</v>
      </c>
      <c r="G76" t="s">
        <v>17</v>
      </c>
      <c r="H76" s="2">
        <f t="shared" si="3"/>
        <v>0</v>
      </c>
      <c r="I76" s="2"/>
      <c r="J76" s="2">
        <v>0</v>
      </c>
      <c r="K76" s="2">
        <v>0</v>
      </c>
      <c r="L76" s="2">
        <v>0</v>
      </c>
    </row>
    <row r="77" spans="1:12" x14ac:dyDescent="0.35">
      <c r="A77" t="str">
        <f t="shared" si="2"/>
        <v>Donor_A_Plastic_Index_Diffused _YesPWDR.JPG</v>
      </c>
      <c r="B77">
        <v>74</v>
      </c>
      <c r="C77" t="s">
        <v>13</v>
      </c>
      <c r="D77" t="s">
        <v>6</v>
      </c>
      <c r="E77" t="s">
        <v>8</v>
      </c>
      <c r="F77" t="s">
        <v>20</v>
      </c>
      <c r="G77" t="s">
        <v>18</v>
      </c>
      <c r="H77" s="2">
        <f t="shared" si="3"/>
        <v>1</v>
      </c>
      <c r="I77" s="2"/>
      <c r="J77" s="2">
        <v>1</v>
      </c>
      <c r="K77" s="2">
        <v>1</v>
      </c>
      <c r="L77" s="2">
        <v>1</v>
      </c>
    </row>
    <row r="78" spans="1:12" x14ac:dyDescent="0.35">
      <c r="A78" t="str">
        <f t="shared" si="2"/>
        <v>Donor_A_Plastic_Index_pECI_NoPWDR.JPG</v>
      </c>
      <c r="B78">
        <v>75</v>
      </c>
      <c r="C78" t="s">
        <v>13</v>
      </c>
      <c r="D78" t="s">
        <v>6</v>
      </c>
      <c r="E78" t="s">
        <v>8</v>
      </c>
      <c r="F78" t="s">
        <v>21</v>
      </c>
      <c r="G78" t="s">
        <v>17</v>
      </c>
      <c r="H78" s="2">
        <f t="shared" si="3"/>
        <v>1</v>
      </c>
      <c r="I78" s="2"/>
      <c r="J78" s="2">
        <v>1</v>
      </c>
      <c r="K78" s="2">
        <v>1</v>
      </c>
      <c r="L78" s="2">
        <v>1</v>
      </c>
    </row>
    <row r="79" spans="1:12" x14ac:dyDescent="0.35">
      <c r="A79" t="str">
        <f t="shared" si="2"/>
        <v>Donor_A_Plastic_Index_pECI_YesPWDR.JPG</v>
      </c>
      <c r="B79">
        <v>76</v>
      </c>
      <c r="C79" t="s">
        <v>13</v>
      </c>
      <c r="D79" t="s">
        <v>6</v>
      </c>
      <c r="E79" t="s">
        <v>8</v>
      </c>
      <c r="F79" t="s">
        <v>21</v>
      </c>
      <c r="G79" t="s">
        <v>18</v>
      </c>
      <c r="H79" s="2">
        <f t="shared" si="3"/>
        <v>2</v>
      </c>
      <c r="I79" s="2"/>
      <c r="J79" s="2">
        <v>2</v>
      </c>
      <c r="K79" s="2">
        <v>2</v>
      </c>
      <c r="L79" s="2">
        <v>2</v>
      </c>
    </row>
    <row r="80" spans="1:12" x14ac:dyDescent="0.35">
      <c r="A80" t="str">
        <f t="shared" si="2"/>
        <v>Donor_A_Plastic_Middle_Diffused _NoPWDR.JPG</v>
      </c>
      <c r="B80">
        <v>77</v>
      </c>
      <c r="C80" t="s">
        <v>13</v>
      </c>
      <c r="D80" t="s">
        <v>6</v>
      </c>
      <c r="E80" t="s">
        <v>9</v>
      </c>
      <c r="F80" t="s">
        <v>20</v>
      </c>
      <c r="G80" t="s">
        <v>17</v>
      </c>
      <c r="H80" s="2">
        <f t="shared" si="3"/>
        <v>0</v>
      </c>
      <c r="I80" s="2"/>
      <c r="J80" s="2">
        <v>0</v>
      </c>
      <c r="K80" s="2">
        <v>0</v>
      </c>
      <c r="L80" s="2">
        <v>0</v>
      </c>
    </row>
    <row r="81" spans="1:12" x14ac:dyDescent="0.35">
      <c r="A81" t="str">
        <f t="shared" si="2"/>
        <v>Donor_A_Plastic_Middle_Diffused _YesPWDR.JPG</v>
      </c>
      <c r="B81">
        <v>78</v>
      </c>
      <c r="C81" t="s">
        <v>13</v>
      </c>
      <c r="D81" t="s">
        <v>6</v>
      </c>
      <c r="E81" t="s">
        <v>9</v>
      </c>
      <c r="F81" t="s">
        <v>20</v>
      </c>
      <c r="G81" t="s">
        <v>18</v>
      </c>
      <c r="H81" s="2">
        <f t="shared" si="3"/>
        <v>2</v>
      </c>
      <c r="I81" s="2"/>
      <c r="J81" s="2">
        <v>2</v>
      </c>
      <c r="K81" s="2">
        <v>1</v>
      </c>
      <c r="L81" s="2">
        <v>2</v>
      </c>
    </row>
    <row r="82" spans="1:12" x14ac:dyDescent="0.35">
      <c r="A82" t="str">
        <f t="shared" si="2"/>
        <v>Donor_A_Plastic_Middle_pECI_NoPWDR.JPG</v>
      </c>
      <c r="B82">
        <v>79</v>
      </c>
      <c r="C82" t="s">
        <v>13</v>
      </c>
      <c r="D82" t="s">
        <v>6</v>
      </c>
      <c r="E82" t="s">
        <v>9</v>
      </c>
      <c r="F82" t="s">
        <v>21</v>
      </c>
      <c r="G82" t="s">
        <v>17</v>
      </c>
      <c r="H82" s="2">
        <f t="shared" si="3"/>
        <v>1</v>
      </c>
      <c r="I82" s="2"/>
      <c r="J82" s="2">
        <v>1</v>
      </c>
      <c r="K82" s="2">
        <v>1</v>
      </c>
      <c r="L82" s="2">
        <v>2</v>
      </c>
    </row>
    <row r="83" spans="1:12" x14ac:dyDescent="0.35">
      <c r="A83" t="str">
        <f t="shared" si="2"/>
        <v>Donor_C_Plastic_Middle_pECI_YesPWDR.JPG</v>
      </c>
      <c r="B83">
        <v>80</v>
      </c>
      <c r="C83" t="s">
        <v>13</v>
      </c>
      <c r="D83" t="s">
        <v>11</v>
      </c>
      <c r="E83" t="s">
        <v>9</v>
      </c>
      <c r="F83" t="s">
        <v>21</v>
      </c>
      <c r="G83" t="s">
        <v>18</v>
      </c>
      <c r="H83" s="2">
        <f t="shared" si="3"/>
        <v>2</v>
      </c>
      <c r="I83" s="2"/>
      <c r="J83" s="2">
        <v>2</v>
      </c>
      <c r="K83" s="2">
        <v>1</v>
      </c>
      <c r="L83" s="2">
        <v>3</v>
      </c>
    </row>
    <row r="84" spans="1:12" x14ac:dyDescent="0.35">
      <c r="A84" t="str">
        <f t="shared" si="2"/>
        <v>Donor_C_Plastic_Thumb_Diffused _NoPWDR.JPG</v>
      </c>
      <c r="B84">
        <v>81</v>
      </c>
      <c r="C84" t="s">
        <v>13</v>
      </c>
      <c r="D84" t="s">
        <v>11</v>
      </c>
      <c r="E84" t="s">
        <v>7</v>
      </c>
      <c r="F84" t="s">
        <v>20</v>
      </c>
      <c r="G84" t="s">
        <v>17</v>
      </c>
      <c r="H84" s="2">
        <f t="shared" si="3"/>
        <v>0</v>
      </c>
      <c r="I84" s="2"/>
      <c r="J84" s="2">
        <v>0</v>
      </c>
      <c r="K84" s="2">
        <v>0</v>
      </c>
      <c r="L84" s="2">
        <v>0</v>
      </c>
    </row>
    <row r="85" spans="1:12" x14ac:dyDescent="0.35">
      <c r="A85" t="str">
        <f t="shared" si="2"/>
        <v>Donor_C_Plastic_Thumb_Diffused _YesPWDR.JPG</v>
      </c>
      <c r="B85">
        <v>82</v>
      </c>
      <c r="C85" t="s">
        <v>13</v>
      </c>
      <c r="D85" t="s">
        <v>11</v>
      </c>
      <c r="E85" t="s">
        <v>7</v>
      </c>
      <c r="F85" t="s">
        <v>20</v>
      </c>
      <c r="G85" t="s">
        <v>18</v>
      </c>
      <c r="H85" s="2">
        <f t="shared" si="3"/>
        <v>0</v>
      </c>
      <c r="I85" s="2"/>
      <c r="J85" s="2">
        <v>0</v>
      </c>
      <c r="K85" s="2">
        <v>0</v>
      </c>
      <c r="L85" s="2">
        <v>0</v>
      </c>
    </row>
    <row r="86" spans="1:12" x14ac:dyDescent="0.35">
      <c r="A86" t="str">
        <f t="shared" si="2"/>
        <v>Donor_C_Plastic_Thumb_pECI_NoPWDR.JPG</v>
      </c>
      <c r="B86">
        <v>83</v>
      </c>
      <c r="C86" t="s">
        <v>13</v>
      </c>
      <c r="D86" t="s">
        <v>11</v>
      </c>
      <c r="E86" t="s">
        <v>7</v>
      </c>
      <c r="F86" t="s">
        <v>21</v>
      </c>
      <c r="G86" t="s">
        <v>17</v>
      </c>
      <c r="H86" s="2">
        <f t="shared" si="3"/>
        <v>1</v>
      </c>
      <c r="I86" s="2"/>
      <c r="J86" s="2">
        <v>1</v>
      </c>
      <c r="K86" s="2">
        <v>1</v>
      </c>
      <c r="L86" s="2">
        <v>1</v>
      </c>
    </row>
    <row r="87" spans="1:12" x14ac:dyDescent="0.35">
      <c r="A87" t="str">
        <f t="shared" si="2"/>
        <v>Donor_C_Plastic_Thumb_pECI_YesPWDR.JPG</v>
      </c>
      <c r="B87">
        <v>84</v>
      </c>
      <c r="C87" t="s">
        <v>13</v>
      </c>
      <c r="D87" t="s">
        <v>11</v>
      </c>
      <c r="E87" t="s">
        <v>7</v>
      </c>
      <c r="F87" t="s">
        <v>21</v>
      </c>
      <c r="G87" t="s">
        <v>18</v>
      </c>
      <c r="H87" s="2">
        <f t="shared" si="3"/>
        <v>2</v>
      </c>
      <c r="I87" s="2"/>
      <c r="J87" s="2">
        <v>3</v>
      </c>
      <c r="K87" s="2">
        <v>1</v>
      </c>
      <c r="L87" s="2">
        <v>2</v>
      </c>
    </row>
    <row r="88" spans="1:12" x14ac:dyDescent="0.35">
      <c r="A88" t="str">
        <f t="shared" si="2"/>
        <v>Donor_C_Plastic_Index_Diffused _NoPWDR.JPG</v>
      </c>
      <c r="B88">
        <v>85</v>
      </c>
      <c r="C88" t="s">
        <v>13</v>
      </c>
      <c r="D88" t="s">
        <v>11</v>
      </c>
      <c r="E88" t="s">
        <v>8</v>
      </c>
      <c r="F88" t="s">
        <v>20</v>
      </c>
      <c r="G88" t="s">
        <v>17</v>
      </c>
      <c r="H88" s="2">
        <f t="shared" si="3"/>
        <v>0</v>
      </c>
      <c r="I88" s="2"/>
      <c r="J88" s="2">
        <v>0</v>
      </c>
      <c r="K88" s="2">
        <v>0</v>
      </c>
      <c r="L88" s="2">
        <v>0</v>
      </c>
    </row>
    <row r="89" spans="1:12" x14ac:dyDescent="0.35">
      <c r="A89" t="str">
        <f t="shared" si="2"/>
        <v>Donor_C_Plastic_Index_Diffused _YesPWDR.JPG</v>
      </c>
      <c r="B89">
        <v>86</v>
      </c>
      <c r="C89" t="s">
        <v>13</v>
      </c>
      <c r="D89" t="s">
        <v>11</v>
      </c>
      <c r="E89" t="s">
        <v>8</v>
      </c>
      <c r="F89" t="s">
        <v>20</v>
      </c>
      <c r="G89" t="s">
        <v>18</v>
      </c>
      <c r="H89" s="2">
        <f t="shared" si="3"/>
        <v>1</v>
      </c>
      <c r="I89" s="2"/>
      <c r="J89" s="2">
        <v>1</v>
      </c>
      <c r="K89" s="2">
        <v>1</v>
      </c>
      <c r="L89" s="2">
        <v>1</v>
      </c>
    </row>
    <row r="90" spans="1:12" x14ac:dyDescent="0.35">
      <c r="A90" t="str">
        <f t="shared" si="2"/>
        <v>Donor_C_Plastic_Index_pECI_NoPWDR.JPG</v>
      </c>
      <c r="B90">
        <v>87</v>
      </c>
      <c r="C90" t="s">
        <v>13</v>
      </c>
      <c r="D90" t="s">
        <v>11</v>
      </c>
      <c r="E90" t="s">
        <v>8</v>
      </c>
      <c r="F90" t="s">
        <v>21</v>
      </c>
      <c r="G90" t="s">
        <v>17</v>
      </c>
      <c r="H90" s="2">
        <f t="shared" si="3"/>
        <v>2</v>
      </c>
      <c r="I90" s="2"/>
      <c r="J90" s="2">
        <v>2</v>
      </c>
      <c r="K90" s="2">
        <v>2</v>
      </c>
      <c r="L90" s="2">
        <v>2</v>
      </c>
    </row>
    <row r="91" spans="1:12" x14ac:dyDescent="0.35">
      <c r="A91" t="str">
        <f t="shared" si="2"/>
        <v>Donor_C_Plastic_Index_pECI_YesPWDR.JPG</v>
      </c>
      <c r="B91">
        <v>88</v>
      </c>
      <c r="C91" t="s">
        <v>13</v>
      </c>
      <c r="D91" t="s">
        <v>11</v>
      </c>
      <c r="E91" t="s">
        <v>8</v>
      </c>
      <c r="F91" t="s">
        <v>21</v>
      </c>
      <c r="G91" t="s">
        <v>18</v>
      </c>
      <c r="H91" s="2">
        <f t="shared" si="3"/>
        <v>2</v>
      </c>
      <c r="I91" s="2"/>
      <c r="J91" s="2">
        <v>2</v>
      </c>
      <c r="K91" s="2">
        <v>1</v>
      </c>
      <c r="L91" s="2">
        <v>3</v>
      </c>
    </row>
    <row r="92" spans="1:12" x14ac:dyDescent="0.35">
      <c r="A92" t="str">
        <f t="shared" si="2"/>
        <v>Donor_C_Plastic_Middle_Diffused _NoPWDR.JPG</v>
      </c>
      <c r="B92">
        <v>89</v>
      </c>
      <c r="C92" t="s">
        <v>13</v>
      </c>
      <c r="D92" t="s">
        <v>11</v>
      </c>
      <c r="E92" t="s">
        <v>9</v>
      </c>
      <c r="F92" t="s">
        <v>20</v>
      </c>
      <c r="G92" t="s">
        <v>17</v>
      </c>
      <c r="H92" s="2">
        <f t="shared" si="3"/>
        <v>0</v>
      </c>
      <c r="I92" s="2"/>
      <c r="J92" s="2">
        <v>0</v>
      </c>
      <c r="K92" s="2">
        <v>0</v>
      </c>
      <c r="L92" s="2">
        <v>0</v>
      </c>
    </row>
    <row r="93" spans="1:12" x14ac:dyDescent="0.35">
      <c r="A93" t="str">
        <f t="shared" si="2"/>
        <v>Donor_C_Plastic_Middle_Diffused _YesPWDR.JPG</v>
      </c>
      <c r="B93">
        <v>90</v>
      </c>
      <c r="C93" t="s">
        <v>13</v>
      </c>
      <c r="D93" t="s">
        <v>11</v>
      </c>
      <c r="E93" t="s">
        <v>9</v>
      </c>
      <c r="F93" t="s">
        <v>20</v>
      </c>
      <c r="G93" t="s">
        <v>18</v>
      </c>
      <c r="H93" s="2">
        <f t="shared" si="3"/>
        <v>1</v>
      </c>
      <c r="I93" s="2"/>
      <c r="J93" s="2">
        <v>1</v>
      </c>
      <c r="K93" s="2">
        <v>1</v>
      </c>
      <c r="L93" s="2">
        <v>1</v>
      </c>
    </row>
    <row r="94" spans="1:12" x14ac:dyDescent="0.35">
      <c r="A94" t="str">
        <f t="shared" si="2"/>
        <v>Donor_C_Plastic_Middle_pECI_NoPWDR.JPG</v>
      </c>
      <c r="B94">
        <v>91</v>
      </c>
      <c r="C94" t="s">
        <v>13</v>
      </c>
      <c r="D94" t="s">
        <v>11</v>
      </c>
      <c r="E94" t="s">
        <v>9</v>
      </c>
      <c r="F94" t="s">
        <v>21</v>
      </c>
      <c r="G94" t="s">
        <v>17</v>
      </c>
      <c r="H94" s="2">
        <f t="shared" si="3"/>
        <v>2</v>
      </c>
      <c r="I94" s="2"/>
      <c r="J94" s="2">
        <v>2</v>
      </c>
      <c r="K94" s="2">
        <v>1</v>
      </c>
      <c r="L94" s="2">
        <v>2</v>
      </c>
    </row>
    <row r="95" spans="1:12" x14ac:dyDescent="0.35">
      <c r="A95" t="str">
        <f t="shared" si="2"/>
        <v>Donor_C_Plastic_Middle_pECI_YesPWDR.JPG</v>
      </c>
      <c r="B95">
        <v>92</v>
      </c>
      <c r="C95" t="s">
        <v>13</v>
      </c>
      <c r="D95" t="s">
        <v>11</v>
      </c>
      <c r="E95" t="s">
        <v>9</v>
      </c>
      <c r="F95" t="s">
        <v>21</v>
      </c>
      <c r="G95" t="s">
        <v>18</v>
      </c>
      <c r="H95" s="2">
        <f t="shared" si="3"/>
        <v>3</v>
      </c>
      <c r="I95" s="2"/>
      <c r="J95" s="2">
        <v>3</v>
      </c>
      <c r="K95" s="2">
        <v>2</v>
      </c>
      <c r="L95" s="2">
        <v>4</v>
      </c>
    </row>
    <row r="96" spans="1:12" x14ac:dyDescent="0.35">
      <c r="A96" t="str">
        <f t="shared" si="2"/>
        <v>Donor_B_Plastic_Thumb_Diffused _NoPWDR.JPG</v>
      </c>
      <c r="B96">
        <v>93</v>
      </c>
      <c r="C96" t="s">
        <v>13</v>
      </c>
      <c r="D96" t="s">
        <v>10</v>
      </c>
      <c r="E96" t="s">
        <v>7</v>
      </c>
      <c r="F96" t="s">
        <v>20</v>
      </c>
      <c r="G96" t="s">
        <v>17</v>
      </c>
      <c r="H96" s="2">
        <f t="shared" si="3"/>
        <v>0</v>
      </c>
      <c r="I96" s="2"/>
      <c r="J96" s="2">
        <v>0</v>
      </c>
      <c r="K96" s="2">
        <v>0</v>
      </c>
      <c r="L96" s="2">
        <v>0</v>
      </c>
    </row>
    <row r="97" spans="1:12" x14ac:dyDescent="0.35">
      <c r="A97" t="str">
        <f t="shared" si="2"/>
        <v>Donor_B_Plastic_Thumb_Diffused _YesPWDR.JPG</v>
      </c>
      <c r="B97">
        <v>94</v>
      </c>
      <c r="C97" t="s">
        <v>13</v>
      </c>
      <c r="D97" t="s">
        <v>10</v>
      </c>
      <c r="E97" t="s">
        <v>7</v>
      </c>
      <c r="F97" t="s">
        <v>20</v>
      </c>
      <c r="G97" t="s">
        <v>18</v>
      </c>
      <c r="H97" s="2">
        <f t="shared" si="3"/>
        <v>1</v>
      </c>
      <c r="I97" s="2"/>
      <c r="J97" s="2">
        <v>1</v>
      </c>
      <c r="K97" s="2">
        <v>1</v>
      </c>
      <c r="L97" s="2">
        <v>1</v>
      </c>
    </row>
    <row r="98" spans="1:12" x14ac:dyDescent="0.35">
      <c r="A98" t="str">
        <f t="shared" si="2"/>
        <v>Donor_B_Plastic_Thumb_pECI_NoPWDR.JPG</v>
      </c>
      <c r="B98">
        <v>95</v>
      </c>
      <c r="C98" t="s">
        <v>13</v>
      </c>
      <c r="D98" t="s">
        <v>10</v>
      </c>
      <c r="E98" t="s">
        <v>7</v>
      </c>
      <c r="F98" t="s">
        <v>21</v>
      </c>
      <c r="G98" t="s">
        <v>17</v>
      </c>
      <c r="H98" s="2">
        <f t="shared" si="3"/>
        <v>4</v>
      </c>
      <c r="I98" s="2"/>
      <c r="J98" s="2">
        <v>3</v>
      </c>
      <c r="K98" s="2">
        <v>4</v>
      </c>
      <c r="L98" s="2">
        <v>4</v>
      </c>
    </row>
    <row r="99" spans="1:12" x14ac:dyDescent="0.35">
      <c r="A99" t="str">
        <f t="shared" si="2"/>
        <v>Donor_B_Plastic_Thumb_pECI_YesPWDR.JPG</v>
      </c>
      <c r="B99">
        <v>96</v>
      </c>
      <c r="C99" t="s">
        <v>13</v>
      </c>
      <c r="D99" t="s">
        <v>10</v>
      </c>
      <c r="E99" t="s">
        <v>7</v>
      </c>
      <c r="F99" t="s">
        <v>21</v>
      </c>
      <c r="G99" t="s">
        <v>18</v>
      </c>
      <c r="H99" s="2">
        <f t="shared" si="3"/>
        <v>3</v>
      </c>
      <c r="I99" s="2"/>
      <c r="J99" s="2">
        <v>3</v>
      </c>
      <c r="K99" s="2">
        <v>3</v>
      </c>
      <c r="L99" s="2">
        <v>4</v>
      </c>
    </row>
    <row r="100" spans="1:12" x14ac:dyDescent="0.35">
      <c r="A100" t="str">
        <f t="shared" si="2"/>
        <v>Donor_B_Plastic_Index_Diffused _NoPWDR.JPG</v>
      </c>
      <c r="B100">
        <v>97</v>
      </c>
      <c r="C100" t="s">
        <v>13</v>
      </c>
      <c r="D100" t="s">
        <v>10</v>
      </c>
      <c r="E100" t="s">
        <v>8</v>
      </c>
      <c r="F100" t="s">
        <v>20</v>
      </c>
      <c r="G100" t="s">
        <v>17</v>
      </c>
      <c r="H100" s="2">
        <f t="shared" si="3"/>
        <v>4</v>
      </c>
      <c r="I100" s="2"/>
      <c r="J100" s="2">
        <v>4</v>
      </c>
      <c r="K100" s="2">
        <v>4</v>
      </c>
      <c r="L100" s="2">
        <v>4</v>
      </c>
    </row>
    <row r="101" spans="1:12" x14ac:dyDescent="0.35">
      <c r="A101" t="str">
        <f t="shared" si="2"/>
        <v>Donor_B_Plastic_Index_Diffused _YesPWDR.JPG</v>
      </c>
      <c r="B101">
        <v>98</v>
      </c>
      <c r="C101" t="s">
        <v>13</v>
      </c>
      <c r="D101" t="s">
        <v>10</v>
      </c>
      <c r="E101" t="s">
        <v>8</v>
      </c>
      <c r="F101" t="s">
        <v>20</v>
      </c>
      <c r="G101" t="s">
        <v>18</v>
      </c>
      <c r="H101" s="2">
        <f t="shared" si="3"/>
        <v>2</v>
      </c>
      <c r="I101" s="2"/>
      <c r="J101" s="2">
        <v>2</v>
      </c>
      <c r="K101" s="2">
        <v>2</v>
      </c>
      <c r="L101" s="2">
        <v>3</v>
      </c>
    </row>
    <row r="102" spans="1:12" x14ac:dyDescent="0.35">
      <c r="A102" t="str">
        <f t="shared" si="2"/>
        <v>Donor_B_Plastic_Index_pECI_NoPWDR.JPG</v>
      </c>
      <c r="B102">
        <v>99</v>
      </c>
      <c r="C102" t="s">
        <v>13</v>
      </c>
      <c r="D102" t="s">
        <v>10</v>
      </c>
      <c r="E102" t="s">
        <v>8</v>
      </c>
      <c r="F102" t="s">
        <v>21</v>
      </c>
      <c r="G102" t="s">
        <v>17</v>
      </c>
      <c r="H102" s="2">
        <f t="shared" si="3"/>
        <v>4</v>
      </c>
      <c r="I102" s="2"/>
      <c r="J102" s="2">
        <v>4</v>
      </c>
      <c r="K102" s="2">
        <v>4</v>
      </c>
      <c r="L102" s="2">
        <v>4</v>
      </c>
    </row>
    <row r="103" spans="1:12" x14ac:dyDescent="0.35">
      <c r="A103" t="str">
        <f t="shared" si="2"/>
        <v>Donor_B_Plastic_Index_pECI_YesPWDR.JPG</v>
      </c>
      <c r="B103">
        <v>100</v>
      </c>
      <c r="C103" t="s">
        <v>13</v>
      </c>
      <c r="D103" t="s">
        <v>10</v>
      </c>
      <c r="E103" t="s">
        <v>8</v>
      </c>
      <c r="F103" t="s">
        <v>21</v>
      </c>
      <c r="G103" t="s">
        <v>18</v>
      </c>
      <c r="H103" s="2">
        <f t="shared" si="3"/>
        <v>4</v>
      </c>
      <c r="I103" s="2"/>
      <c r="J103" s="2">
        <v>4</v>
      </c>
      <c r="K103" s="2">
        <v>3</v>
      </c>
      <c r="L103" s="2">
        <v>4</v>
      </c>
    </row>
    <row r="104" spans="1:12" x14ac:dyDescent="0.35">
      <c r="A104" t="str">
        <f t="shared" si="2"/>
        <v>Donor_B_Plastic_Middle_Diffused _NoPWDR.JPG</v>
      </c>
      <c r="B104">
        <v>101</v>
      </c>
      <c r="C104" t="s">
        <v>13</v>
      </c>
      <c r="D104" t="s">
        <v>10</v>
      </c>
      <c r="E104" t="s">
        <v>9</v>
      </c>
      <c r="F104" t="s">
        <v>20</v>
      </c>
      <c r="G104" t="s">
        <v>17</v>
      </c>
      <c r="H104" s="2">
        <f t="shared" si="3"/>
        <v>0</v>
      </c>
      <c r="I104" s="2"/>
      <c r="J104" s="2">
        <v>0</v>
      </c>
      <c r="K104" s="2">
        <v>0</v>
      </c>
      <c r="L104" s="2">
        <v>1</v>
      </c>
    </row>
    <row r="105" spans="1:12" x14ac:dyDescent="0.35">
      <c r="A105" t="str">
        <f t="shared" si="2"/>
        <v>Donor_B_Plastic_Middle_Diffused _YesPWDR.JPG</v>
      </c>
      <c r="B105">
        <v>102</v>
      </c>
      <c r="C105" t="s">
        <v>13</v>
      </c>
      <c r="D105" t="s">
        <v>10</v>
      </c>
      <c r="E105" t="s">
        <v>9</v>
      </c>
      <c r="F105" t="s">
        <v>20</v>
      </c>
      <c r="G105" t="s">
        <v>18</v>
      </c>
      <c r="H105" s="2">
        <f t="shared" si="3"/>
        <v>1</v>
      </c>
      <c r="I105" s="2"/>
      <c r="J105" s="2">
        <v>1</v>
      </c>
      <c r="K105" s="2">
        <v>1</v>
      </c>
      <c r="L105" s="2">
        <v>1</v>
      </c>
    </row>
    <row r="106" spans="1:12" x14ac:dyDescent="0.35">
      <c r="A106" t="str">
        <f t="shared" si="2"/>
        <v>Donor_B_Plastic_Middle_pECI_NoPWDR.JPG</v>
      </c>
      <c r="B106">
        <v>103</v>
      </c>
      <c r="C106" t="s">
        <v>13</v>
      </c>
      <c r="D106" t="s">
        <v>10</v>
      </c>
      <c r="E106" t="s">
        <v>9</v>
      </c>
      <c r="F106" t="s">
        <v>21</v>
      </c>
      <c r="G106" t="s">
        <v>17</v>
      </c>
      <c r="H106" s="2">
        <f t="shared" si="3"/>
        <v>2</v>
      </c>
      <c r="I106" s="2"/>
      <c r="J106" s="2">
        <v>2</v>
      </c>
      <c r="K106" s="2">
        <v>1</v>
      </c>
      <c r="L106" s="2">
        <v>3</v>
      </c>
    </row>
    <row r="107" spans="1:12" x14ac:dyDescent="0.35">
      <c r="A107" t="str">
        <f t="shared" si="2"/>
        <v>Donor_B_Plastic_Middle_pECI_YesPWDR.JPG</v>
      </c>
      <c r="B107">
        <v>104</v>
      </c>
      <c r="C107" t="s">
        <v>13</v>
      </c>
      <c r="D107" t="s">
        <v>10</v>
      </c>
      <c r="E107" t="s">
        <v>9</v>
      </c>
      <c r="F107" t="s">
        <v>21</v>
      </c>
      <c r="G107" t="s">
        <v>18</v>
      </c>
      <c r="H107" s="2">
        <f t="shared" si="3"/>
        <v>3</v>
      </c>
      <c r="I107" s="2"/>
      <c r="J107" s="2">
        <v>3</v>
      </c>
      <c r="K107" s="2">
        <v>3</v>
      </c>
      <c r="L107" s="2">
        <v>3</v>
      </c>
    </row>
    <row r="108" spans="1:12" x14ac:dyDescent="0.35">
      <c r="A108" t="str">
        <f t="shared" si="2"/>
        <v>Donor_A_Mirror_Thumb_Diffused _NoPWDR.JPG</v>
      </c>
      <c r="B108">
        <v>105</v>
      </c>
      <c r="C108" t="s">
        <v>14</v>
      </c>
      <c r="D108" t="s">
        <v>6</v>
      </c>
      <c r="E108" t="s">
        <v>7</v>
      </c>
      <c r="F108" t="s">
        <v>20</v>
      </c>
      <c r="G108" t="s">
        <v>17</v>
      </c>
      <c r="H108" s="2">
        <f t="shared" si="3"/>
        <v>1</v>
      </c>
      <c r="I108" s="2"/>
      <c r="J108" s="2">
        <v>2</v>
      </c>
      <c r="K108" s="2">
        <v>1</v>
      </c>
      <c r="L108" s="2">
        <v>1</v>
      </c>
    </row>
    <row r="109" spans="1:12" x14ac:dyDescent="0.35">
      <c r="A109" t="str">
        <f t="shared" si="2"/>
        <v>Donor_A_Mirror_Thumb_Diffused _YesPWDR.JPG</v>
      </c>
      <c r="B109">
        <v>106</v>
      </c>
      <c r="C109" t="s">
        <v>14</v>
      </c>
      <c r="D109" t="s">
        <v>6</v>
      </c>
      <c r="E109" t="s">
        <v>7</v>
      </c>
      <c r="F109" t="s">
        <v>20</v>
      </c>
      <c r="G109" t="s">
        <v>18</v>
      </c>
      <c r="H109" s="2">
        <f t="shared" si="3"/>
        <v>2</v>
      </c>
      <c r="I109" s="2"/>
      <c r="J109" s="2">
        <v>2</v>
      </c>
      <c r="K109" s="2">
        <v>1</v>
      </c>
      <c r="L109" s="2">
        <v>2</v>
      </c>
    </row>
    <row r="110" spans="1:12" x14ac:dyDescent="0.35">
      <c r="A110" t="str">
        <f t="shared" si="2"/>
        <v>Donor_A_Mirror_Thumb_pECI_NoPWDR.JPG</v>
      </c>
      <c r="B110">
        <v>107</v>
      </c>
      <c r="C110" t="s">
        <v>14</v>
      </c>
      <c r="D110" t="s">
        <v>6</v>
      </c>
      <c r="E110" t="s">
        <v>7</v>
      </c>
      <c r="F110" t="s">
        <v>21</v>
      </c>
      <c r="G110" t="s">
        <v>17</v>
      </c>
      <c r="H110" s="2">
        <f t="shared" si="3"/>
        <v>0</v>
      </c>
      <c r="I110" s="2"/>
      <c r="J110" s="2">
        <v>0</v>
      </c>
      <c r="K110" s="2">
        <v>0</v>
      </c>
      <c r="L110" s="2">
        <v>1</v>
      </c>
    </row>
    <row r="111" spans="1:12" x14ac:dyDescent="0.35">
      <c r="A111" t="str">
        <f t="shared" si="2"/>
        <v>Donor_A_Mirror_Thumb_pECI_YesPWDR.JPG</v>
      </c>
      <c r="B111">
        <v>108</v>
      </c>
      <c r="C111" t="s">
        <v>14</v>
      </c>
      <c r="D111" t="s">
        <v>6</v>
      </c>
      <c r="E111" t="s">
        <v>7</v>
      </c>
      <c r="F111" t="s">
        <v>21</v>
      </c>
      <c r="G111" t="s">
        <v>18</v>
      </c>
      <c r="H111" s="2">
        <f t="shared" si="3"/>
        <v>2</v>
      </c>
      <c r="I111" s="2"/>
      <c r="J111" s="2">
        <v>2</v>
      </c>
      <c r="K111" s="2">
        <v>2</v>
      </c>
      <c r="L111" s="2">
        <v>2</v>
      </c>
    </row>
    <row r="112" spans="1:12" x14ac:dyDescent="0.35">
      <c r="A112" t="str">
        <f t="shared" si="2"/>
        <v>Donor_A_Mirror_Index_Diffused _NoPWDR.JPG</v>
      </c>
      <c r="B112">
        <v>109</v>
      </c>
      <c r="C112" t="s">
        <v>14</v>
      </c>
      <c r="D112" t="s">
        <v>6</v>
      </c>
      <c r="E112" t="s">
        <v>8</v>
      </c>
      <c r="F112" t="s">
        <v>20</v>
      </c>
      <c r="G112" t="s">
        <v>17</v>
      </c>
      <c r="H112" s="2">
        <f t="shared" si="3"/>
        <v>2</v>
      </c>
      <c r="I112" s="2"/>
      <c r="J112" s="2">
        <v>2</v>
      </c>
      <c r="K112" s="2">
        <v>1</v>
      </c>
      <c r="L112" s="2">
        <v>2</v>
      </c>
    </row>
    <row r="113" spans="1:12" x14ac:dyDescent="0.35">
      <c r="A113" t="str">
        <f t="shared" si="2"/>
        <v>Donor_A_Mirror_Index_Diffused _YesPWDR.JPG</v>
      </c>
      <c r="B113">
        <v>110</v>
      </c>
      <c r="C113" t="s">
        <v>14</v>
      </c>
      <c r="D113" t="s">
        <v>6</v>
      </c>
      <c r="E113" t="s">
        <v>8</v>
      </c>
      <c r="F113" t="s">
        <v>20</v>
      </c>
      <c r="G113" t="s">
        <v>18</v>
      </c>
      <c r="H113" s="2">
        <f t="shared" si="3"/>
        <v>3</v>
      </c>
      <c r="I113" s="2"/>
      <c r="J113" s="2">
        <v>3</v>
      </c>
      <c r="K113" s="2">
        <v>2</v>
      </c>
      <c r="L113" s="2">
        <v>3</v>
      </c>
    </row>
    <row r="114" spans="1:12" x14ac:dyDescent="0.35">
      <c r="A114" t="str">
        <f t="shared" si="2"/>
        <v>Donor_A_Mirror_Index_pECI_NoPWDR.JPG</v>
      </c>
      <c r="B114">
        <v>111</v>
      </c>
      <c r="C114" t="s">
        <v>14</v>
      </c>
      <c r="D114" t="s">
        <v>6</v>
      </c>
      <c r="E114" t="s">
        <v>8</v>
      </c>
      <c r="F114" t="s">
        <v>21</v>
      </c>
      <c r="G114" t="s">
        <v>17</v>
      </c>
      <c r="H114" s="2">
        <f t="shared" si="3"/>
        <v>0</v>
      </c>
      <c r="I114" s="2"/>
      <c r="J114" s="2">
        <v>0</v>
      </c>
      <c r="K114" s="2">
        <v>0</v>
      </c>
      <c r="L114" s="2">
        <v>0</v>
      </c>
    </row>
    <row r="115" spans="1:12" x14ac:dyDescent="0.35">
      <c r="A115" t="str">
        <f t="shared" si="2"/>
        <v>Donor_A_Mirror_Index_pECI_YesPWDR.JPG</v>
      </c>
      <c r="B115">
        <v>112</v>
      </c>
      <c r="C115" t="s">
        <v>14</v>
      </c>
      <c r="D115" t="s">
        <v>6</v>
      </c>
      <c r="E115" t="s">
        <v>8</v>
      </c>
      <c r="F115" t="s">
        <v>21</v>
      </c>
      <c r="G115" t="s">
        <v>18</v>
      </c>
      <c r="H115" s="2">
        <f t="shared" si="3"/>
        <v>3</v>
      </c>
      <c r="I115" s="2"/>
      <c r="J115" s="2">
        <v>3</v>
      </c>
      <c r="K115" s="2">
        <v>2</v>
      </c>
      <c r="L115" s="2">
        <v>3</v>
      </c>
    </row>
    <row r="116" spans="1:12" x14ac:dyDescent="0.35">
      <c r="A116" t="str">
        <f t="shared" si="2"/>
        <v>Donor_A_Mirror_Middle_Diffused _NoPWDR.JPG</v>
      </c>
      <c r="B116">
        <v>113</v>
      </c>
      <c r="C116" t="s">
        <v>14</v>
      </c>
      <c r="D116" t="s">
        <v>6</v>
      </c>
      <c r="E116" t="s">
        <v>9</v>
      </c>
      <c r="F116" t="s">
        <v>20</v>
      </c>
      <c r="G116" t="s">
        <v>17</v>
      </c>
      <c r="H116" s="2">
        <f t="shared" si="3"/>
        <v>2</v>
      </c>
      <c r="I116" s="2"/>
      <c r="J116" s="2">
        <v>2</v>
      </c>
      <c r="K116" s="2">
        <v>1</v>
      </c>
      <c r="L116" s="2">
        <v>2</v>
      </c>
    </row>
    <row r="117" spans="1:12" x14ac:dyDescent="0.35">
      <c r="A117" t="str">
        <f t="shared" si="2"/>
        <v>Donor_A_Mirror_Middle_Diffused _YesPWDR.JPG</v>
      </c>
      <c r="B117">
        <v>114</v>
      </c>
      <c r="C117" t="s">
        <v>14</v>
      </c>
      <c r="D117" t="s">
        <v>6</v>
      </c>
      <c r="E117" t="s">
        <v>9</v>
      </c>
      <c r="F117" t="s">
        <v>20</v>
      </c>
      <c r="G117" t="s">
        <v>18</v>
      </c>
      <c r="H117" s="2">
        <f t="shared" si="3"/>
        <v>3</v>
      </c>
      <c r="I117" s="2"/>
      <c r="J117" s="2">
        <v>3</v>
      </c>
      <c r="K117" s="2">
        <v>2</v>
      </c>
      <c r="L117" s="2">
        <v>3</v>
      </c>
    </row>
    <row r="118" spans="1:12" x14ac:dyDescent="0.35">
      <c r="A118" t="str">
        <f t="shared" si="2"/>
        <v>Donor_A_Mirror_Middle_pECI_NoPWDR.JPG</v>
      </c>
      <c r="B118">
        <v>115</v>
      </c>
      <c r="C118" t="s">
        <v>14</v>
      </c>
      <c r="D118" t="s">
        <v>6</v>
      </c>
      <c r="E118" t="s">
        <v>9</v>
      </c>
      <c r="F118" t="s">
        <v>21</v>
      </c>
      <c r="G118" t="s">
        <v>17</v>
      </c>
      <c r="H118" s="2">
        <f t="shared" si="3"/>
        <v>1</v>
      </c>
      <c r="I118" s="2"/>
      <c r="J118" s="2">
        <v>1</v>
      </c>
      <c r="K118" s="2">
        <v>1</v>
      </c>
      <c r="L118" s="2">
        <v>1</v>
      </c>
    </row>
    <row r="119" spans="1:12" x14ac:dyDescent="0.35">
      <c r="A119" t="str">
        <f t="shared" si="2"/>
        <v>Donor_C_Mirror_Middle_pECI_YesPWDR.JPG</v>
      </c>
      <c r="B119">
        <v>116</v>
      </c>
      <c r="C119" t="s">
        <v>14</v>
      </c>
      <c r="D119" t="s">
        <v>11</v>
      </c>
      <c r="E119" t="s">
        <v>9</v>
      </c>
      <c r="F119" t="s">
        <v>21</v>
      </c>
      <c r="G119" t="s">
        <v>18</v>
      </c>
      <c r="H119" s="2">
        <f t="shared" si="3"/>
        <v>3</v>
      </c>
      <c r="I119" s="2"/>
      <c r="J119" s="2">
        <v>3</v>
      </c>
      <c r="K119" s="2">
        <v>3</v>
      </c>
      <c r="L119" s="2">
        <v>4</v>
      </c>
    </row>
    <row r="120" spans="1:12" x14ac:dyDescent="0.35">
      <c r="A120" t="str">
        <f t="shared" si="2"/>
        <v>Donor_C_Mirror_Thumb_Diffused _NoPWDR.JPG</v>
      </c>
      <c r="B120">
        <v>117</v>
      </c>
      <c r="C120" t="s">
        <v>14</v>
      </c>
      <c r="D120" t="s">
        <v>11</v>
      </c>
      <c r="E120" t="s">
        <v>7</v>
      </c>
      <c r="F120" t="s">
        <v>20</v>
      </c>
      <c r="G120" t="s">
        <v>17</v>
      </c>
      <c r="H120" s="2">
        <f t="shared" si="3"/>
        <v>3</v>
      </c>
      <c r="I120" s="2"/>
      <c r="J120" s="2">
        <v>3</v>
      </c>
      <c r="K120" s="2">
        <v>2</v>
      </c>
      <c r="L120" s="2">
        <v>3</v>
      </c>
    </row>
    <row r="121" spans="1:12" x14ac:dyDescent="0.35">
      <c r="A121" t="str">
        <f t="shared" si="2"/>
        <v>Donor_C_Mirror_Thumb_Diffused _YesPWDR.JPG</v>
      </c>
      <c r="B121">
        <v>118</v>
      </c>
      <c r="C121" t="s">
        <v>14</v>
      </c>
      <c r="D121" t="s">
        <v>11</v>
      </c>
      <c r="E121" t="s">
        <v>7</v>
      </c>
      <c r="F121" t="s">
        <v>20</v>
      </c>
      <c r="G121" t="s">
        <v>18</v>
      </c>
      <c r="H121" s="2">
        <f t="shared" si="3"/>
        <v>3</v>
      </c>
      <c r="I121" s="2"/>
      <c r="J121" s="2">
        <v>3</v>
      </c>
      <c r="K121" s="2">
        <v>2</v>
      </c>
      <c r="L121" s="2">
        <v>3</v>
      </c>
    </row>
    <row r="122" spans="1:12" x14ac:dyDescent="0.35">
      <c r="A122" t="str">
        <f t="shared" si="2"/>
        <v>Donor_C_Mirror_Thumb_pECI_NoPWDR.JPG</v>
      </c>
      <c r="B122">
        <v>119</v>
      </c>
      <c r="C122" t="s">
        <v>14</v>
      </c>
      <c r="D122" t="s">
        <v>11</v>
      </c>
      <c r="E122" t="s">
        <v>7</v>
      </c>
      <c r="F122" t="s">
        <v>21</v>
      </c>
      <c r="G122" t="s">
        <v>17</v>
      </c>
      <c r="H122" s="2">
        <f t="shared" si="3"/>
        <v>3</v>
      </c>
      <c r="I122" s="2"/>
      <c r="J122" s="2">
        <v>3</v>
      </c>
      <c r="K122" s="2">
        <v>3</v>
      </c>
      <c r="L122" s="2">
        <v>4</v>
      </c>
    </row>
    <row r="123" spans="1:12" x14ac:dyDescent="0.35">
      <c r="A123" t="str">
        <f t="shared" si="2"/>
        <v>Donor_C_Mirror_Thumb_pECI_YesPWDR.JPG</v>
      </c>
      <c r="B123">
        <v>120</v>
      </c>
      <c r="C123" t="s">
        <v>14</v>
      </c>
      <c r="D123" t="s">
        <v>11</v>
      </c>
      <c r="E123" t="s">
        <v>7</v>
      </c>
      <c r="F123" t="s">
        <v>21</v>
      </c>
      <c r="G123" t="s">
        <v>18</v>
      </c>
      <c r="H123" s="2">
        <f t="shared" si="3"/>
        <v>3</v>
      </c>
      <c r="I123" s="2"/>
      <c r="J123" s="2">
        <v>3</v>
      </c>
      <c r="K123" s="2">
        <v>3</v>
      </c>
      <c r="L123" s="2">
        <v>4</v>
      </c>
    </row>
    <row r="124" spans="1:12" x14ac:dyDescent="0.35">
      <c r="A124" t="str">
        <f t="shared" si="2"/>
        <v>Donor_C_Mirror_Index_Diffused _NoPWDR.JPG</v>
      </c>
      <c r="B124">
        <v>121</v>
      </c>
      <c r="C124" t="s">
        <v>14</v>
      </c>
      <c r="D124" t="s">
        <v>11</v>
      </c>
      <c r="E124" t="s">
        <v>8</v>
      </c>
      <c r="F124" t="s">
        <v>20</v>
      </c>
      <c r="G124" t="s">
        <v>17</v>
      </c>
      <c r="H124" s="2">
        <f t="shared" si="3"/>
        <v>2</v>
      </c>
      <c r="I124" s="2"/>
      <c r="J124" s="2">
        <v>2</v>
      </c>
      <c r="K124" s="2">
        <v>2</v>
      </c>
      <c r="L124" s="2">
        <v>2</v>
      </c>
    </row>
    <row r="125" spans="1:12" x14ac:dyDescent="0.35">
      <c r="A125" t="str">
        <f t="shared" si="2"/>
        <v>Donor_C_Mirror_Index_Diffused _YesPWDR.JPG</v>
      </c>
      <c r="B125">
        <v>122</v>
      </c>
      <c r="C125" t="s">
        <v>14</v>
      </c>
      <c r="D125" t="s">
        <v>11</v>
      </c>
      <c r="E125" t="s">
        <v>8</v>
      </c>
      <c r="F125" t="s">
        <v>20</v>
      </c>
      <c r="G125" t="s">
        <v>18</v>
      </c>
      <c r="H125" s="2">
        <f t="shared" si="3"/>
        <v>3</v>
      </c>
      <c r="I125" s="2"/>
      <c r="J125" s="2">
        <v>3</v>
      </c>
      <c r="K125" s="2">
        <v>3</v>
      </c>
      <c r="L125" s="2">
        <v>3</v>
      </c>
    </row>
    <row r="126" spans="1:12" x14ac:dyDescent="0.35">
      <c r="A126" t="str">
        <f t="shared" si="2"/>
        <v>Donor_C_Mirror_Index_pECI_NoPWDR.JPG</v>
      </c>
      <c r="B126">
        <v>123</v>
      </c>
      <c r="C126" t="s">
        <v>14</v>
      </c>
      <c r="D126" t="s">
        <v>11</v>
      </c>
      <c r="E126" t="s">
        <v>8</v>
      </c>
      <c r="F126" t="s">
        <v>21</v>
      </c>
      <c r="G126" t="s">
        <v>17</v>
      </c>
      <c r="H126" s="2">
        <f t="shared" si="3"/>
        <v>3</v>
      </c>
      <c r="I126" s="2"/>
      <c r="J126" s="2">
        <v>2</v>
      </c>
      <c r="K126" s="2">
        <v>3</v>
      </c>
      <c r="L126" s="2">
        <v>3</v>
      </c>
    </row>
    <row r="127" spans="1:12" x14ac:dyDescent="0.35">
      <c r="A127" t="str">
        <f t="shared" si="2"/>
        <v>Donor_C_Mirror_Index_pECI_YesPWDR.JPG</v>
      </c>
      <c r="B127">
        <v>124</v>
      </c>
      <c r="C127" t="s">
        <v>14</v>
      </c>
      <c r="D127" t="s">
        <v>11</v>
      </c>
      <c r="E127" t="s">
        <v>8</v>
      </c>
      <c r="F127" t="s">
        <v>21</v>
      </c>
      <c r="G127" t="s">
        <v>18</v>
      </c>
      <c r="H127" s="2">
        <f t="shared" si="3"/>
        <v>3</v>
      </c>
      <c r="I127" s="2"/>
      <c r="J127" s="2">
        <v>3</v>
      </c>
      <c r="K127" s="2">
        <v>3</v>
      </c>
      <c r="L127" s="2">
        <v>4</v>
      </c>
    </row>
    <row r="128" spans="1:12" x14ac:dyDescent="0.35">
      <c r="A128" t="str">
        <f t="shared" si="2"/>
        <v>Donor_C_Mirror_Middle_Diffused _NoPWDR.JPG</v>
      </c>
      <c r="B128">
        <v>125</v>
      </c>
      <c r="C128" t="s">
        <v>14</v>
      </c>
      <c r="D128" t="s">
        <v>11</v>
      </c>
      <c r="E128" t="s">
        <v>9</v>
      </c>
      <c r="F128" t="s">
        <v>20</v>
      </c>
      <c r="G128" t="s">
        <v>17</v>
      </c>
      <c r="H128" s="2">
        <f t="shared" si="3"/>
        <v>3</v>
      </c>
      <c r="I128" s="2"/>
      <c r="J128" s="2">
        <v>3</v>
      </c>
      <c r="K128" s="2">
        <v>3</v>
      </c>
      <c r="L128" s="2">
        <v>3</v>
      </c>
    </row>
    <row r="129" spans="1:12" x14ac:dyDescent="0.35">
      <c r="A129" t="str">
        <f t="shared" si="2"/>
        <v>Donor_C_Mirror_Middle_Diffused _YesPWDR.JPG</v>
      </c>
      <c r="B129">
        <v>126</v>
      </c>
      <c r="C129" t="s">
        <v>14</v>
      </c>
      <c r="D129" t="s">
        <v>11</v>
      </c>
      <c r="E129" t="s">
        <v>9</v>
      </c>
      <c r="F129" t="s">
        <v>20</v>
      </c>
      <c r="G129" t="s">
        <v>18</v>
      </c>
      <c r="H129" s="2">
        <f t="shared" si="3"/>
        <v>3</v>
      </c>
      <c r="I129" s="2"/>
      <c r="J129" s="2">
        <v>3</v>
      </c>
      <c r="K129" s="2">
        <v>2</v>
      </c>
      <c r="L129" s="2">
        <v>3</v>
      </c>
    </row>
    <row r="130" spans="1:12" x14ac:dyDescent="0.35">
      <c r="A130" t="str">
        <f t="shared" si="2"/>
        <v>Donor_C_Mirror_Middle_pECI_NoPWDR.JPG</v>
      </c>
      <c r="B130">
        <v>127</v>
      </c>
      <c r="C130" t="s">
        <v>14</v>
      </c>
      <c r="D130" t="s">
        <v>11</v>
      </c>
      <c r="E130" t="s">
        <v>9</v>
      </c>
      <c r="F130" t="s">
        <v>21</v>
      </c>
      <c r="G130" t="s">
        <v>17</v>
      </c>
      <c r="H130" s="2">
        <f t="shared" si="3"/>
        <v>2</v>
      </c>
      <c r="I130" s="2"/>
      <c r="J130" s="2">
        <v>2</v>
      </c>
      <c r="K130" s="2">
        <v>1</v>
      </c>
      <c r="L130" s="2">
        <v>3</v>
      </c>
    </row>
    <row r="131" spans="1:12" x14ac:dyDescent="0.35">
      <c r="A131" t="str">
        <f t="shared" si="2"/>
        <v>Donor_C_Mirror_Middle_pECI_YesPWDR.JPG</v>
      </c>
      <c r="B131">
        <v>128</v>
      </c>
      <c r="C131" t="s">
        <v>14</v>
      </c>
      <c r="D131" t="s">
        <v>11</v>
      </c>
      <c r="E131" t="s">
        <v>9</v>
      </c>
      <c r="F131" t="s">
        <v>21</v>
      </c>
      <c r="G131" t="s">
        <v>18</v>
      </c>
      <c r="H131" s="2">
        <f t="shared" si="3"/>
        <v>3</v>
      </c>
      <c r="I131" s="2"/>
      <c r="J131" s="2">
        <v>3</v>
      </c>
      <c r="K131" s="2">
        <v>3</v>
      </c>
      <c r="L131" s="2">
        <v>3</v>
      </c>
    </row>
    <row r="132" spans="1:12" x14ac:dyDescent="0.35">
      <c r="A132" t="str">
        <f t="shared" si="2"/>
        <v>Donor_B_Mirror_Thumb_Diffused _NoPWDR.JPG</v>
      </c>
      <c r="B132">
        <v>129</v>
      </c>
      <c r="C132" t="s">
        <v>14</v>
      </c>
      <c r="D132" t="s">
        <v>10</v>
      </c>
      <c r="E132" t="s">
        <v>7</v>
      </c>
      <c r="F132" t="s">
        <v>20</v>
      </c>
      <c r="G132" t="s">
        <v>17</v>
      </c>
      <c r="H132" s="2">
        <f t="shared" si="3"/>
        <v>3</v>
      </c>
      <c r="I132" s="2"/>
      <c r="J132" s="2">
        <v>3</v>
      </c>
      <c r="K132" s="2">
        <v>1</v>
      </c>
      <c r="L132" s="2">
        <v>3</v>
      </c>
    </row>
    <row r="133" spans="1:12" x14ac:dyDescent="0.35">
      <c r="A133" t="str">
        <f t="shared" ref="A133:A191" si="4">"Donor_"&amp;D133&amp;"_"&amp;C133&amp;"_"&amp;E133&amp;"_"&amp;F133&amp;"_"&amp;G133&amp;"PWDR"&amp;".JPG"</f>
        <v>Donor_B_Mirror_Thumb_Diffused _YesPWDR.JPG</v>
      </c>
      <c r="B133">
        <v>130</v>
      </c>
      <c r="C133" t="s">
        <v>14</v>
      </c>
      <c r="D133" t="s">
        <v>10</v>
      </c>
      <c r="E133" t="s">
        <v>7</v>
      </c>
      <c r="F133" t="s">
        <v>20</v>
      </c>
      <c r="G133" t="s">
        <v>18</v>
      </c>
      <c r="H133" s="2">
        <f t="shared" ref="H133:H191" si="5">MEDIAN(J133:L133)</f>
        <v>3</v>
      </c>
      <c r="I133" s="2"/>
      <c r="J133" s="2">
        <v>4</v>
      </c>
      <c r="K133" s="2">
        <v>2</v>
      </c>
      <c r="L133" s="2">
        <v>3</v>
      </c>
    </row>
    <row r="134" spans="1:12" x14ac:dyDescent="0.35">
      <c r="A134" t="str">
        <f t="shared" si="4"/>
        <v>Donor_B_Mirror_Thumb_pECI_NoPWDR.JPG</v>
      </c>
      <c r="B134">
        <v>131</v>
      </c>
      <c r="C134" t="s">
        <v>14</v>
      </c>
      <c r="D134" t="s">
        <v>10</v>
      </c>
      <c r="E134" t="s">
        <v>7</v>
      </c>
      <c r="F134" t="s">
        <v>21</v>
      </c>
      <c r="G134" t="s">
        <v>17</v>
      </c>
      <c r="H134" s="2">
        <f t="shared" si="5"/>
        <v>2</v>
      </c>
      <c r="I134" s="2"/>
      <c r="J134" s="2">
        <v>2</v>
      </c>
      <c r="K134" s="2">
        <v>1</v>
      </c>
      <c r="L134" s="2">
        <v>4</v>
      </c>
    </row>
    <row r="135" spans="1:12" x14ac:dyDescent="0.35">
      <c r="A135" t="str">
        <f t="shared" si="4"/>
        <v>Donor_B_Mirror_Thumb_pECI_YesPWDR.JPG</v>
      </c>
      <c r="B135">
        <v>132</v>
      </c>
      <c r="C135" t="s">
        <v>14</v>
      </c>
      <c r="D135" t="s">
        <v>10</v>
      </c>
      <c r="E135" t="s">
        <v>7</v>
      </c>
      <c r="F135" t="s">
        <v>21</v>
      </c>
      <c r="G135" t="s">
        <v>18</v>
      </c>
      <c r="H135" s="2">
        <f t="shared" si="5"/>
        <v>3</v>
      </c>
      <c r="I135" s="2"/>
      <c r="J135" s="2">
        <v>4</v>
      </c>
      <c r="K135" s="2">
        <v>2</v>
      </c>
      <c r="L135" s="2">
        <v>3</v>
      </c>
    </row>
    <row r="136" spans="1:12" x14ac:dyDescent="0.35">
      <c r="A136" t="str">
        <f t="shared" si="4"/>
        <v>Donor_B_Mirror_Index_Diffused _NoPWDR.JPG</v>
      </c>
      <c r="B136">
        <v>133</v>
      </c>
      <c r="C136" t="s">
        <v>14</v>
      </c>
      <c r="D136" t="s">
        <v>10</v>
      </c>
      <c r="E136" t="s">
        <v>8</v>
      </c>
      <c r="F136" t="s">
        <v>20</v>
      </c>
      <c r="G136" t="s">
        <v>17</v>
      </c>
      <c r="H136" s="2">
        <f t="shared" si="5"/>
        <v>3</v>
      </c>
      <c r="I136" s="2"/>
      <c r="J136" s="2">
        <v>3</v>
      </c>
      <c r="K136" s="2">
        <v>2</v>
      </c>
      <c r="L136" s="2">
        <v>3</v>
      </c>
    </row>
    <row r="137" spans="1:12" x14ac:dyDescent="0.35">
      <c r="A137" t="str">
        <f t="shared" si="4"/>
        <v>Donor_B_Mirror_Index_Diffused _YesPWDR.JPG</v>
      </c>
      <c r="B137">
        <v>134</v>
      </c>
      <c r="C137" t="s">
        <v>14</v>
      </c>
      <c r="D137" t="s">
        <v>10</v>
      </c>
      <c r="E137" t="s">
        <v>8</v>
      </c>
      <c r="F137" t="s">
        <v>20</v>
      </c>
      <c r="G137" t="s">
        <v>18</v>
      </c>
      <c r="H137" s="2">
        <f t="shared" si="5"/>
        <v>4</v>
      </c>
      <c r="I137" s="2"/>
      <c r="J137" s="2">
        <v>4</v>
      </c>
      <c r="K137" s="2">
        <v>3</v>
      </c>
      <c r="L137" s="2">
        <v>4</v>
      </c>
    </row>
    <row r="138" spans="1:12" x14ac:dyDescent="0.35">
      <c r="A138" t="str">
        <f t="shared" si="4"/>
        <v>Donor_B_Mirror_Index_pECI_NoPWDR.JPG</v>
      </c>
      <c r="B138">
        <v>135</v>
      </c>
      <c r="C138" t="s">
        <v>14</v>
      </c>
      <c r="D138" t="s">
        <v>10</v>
      </c>
      <c r="E138" t="s">
        <v>8</v>
      </c>
      <c r="F138" t="s">
        <v>21</v>
      </c>
      <c r="G138" t="s">
        <v>17</v>
      </c>
      <c r="H138" s="2">
        <f t="shared" si="5"/>
        <v>3</v>
      </c>
      <c r="I138" s="2"/>
      <c r="J138" s="2">
        <v>3</v>
      </c>
      <c r="K138" s="2">
        <v>2</v>
      </c>
      <c r="L138" s="2">
        <v>4</v>
      </c>
    </row>
    <row r="139" spans="1:12" x14ac:dyDescent="0.35">
      <c r="A139" t="str">
        <f t="shared" si="4"/>
        <v>Donor_B_Mirror_Index_pECI_YesPWDR.JPG</v>
      </c>
      <c r="B139">
        <v>136</v>
      </c>
      <c r="C139" t="s">
        <v>14</v>
      </c>
      <c r="D139" t="s">
        <v>10</v>
      </c>
      <c r="E139" t="s">
        <v>8</v>
      </c>
      <c r="F139" t="s">
        <v>21</v>
      </c>
      <c r="G139" t="s">
        <v>18</v>
      </c>
      <c r="H139" s="2">
        <f t="shared" si="5"/>
        <v>4</v>
      </c>
      <c r="I139" s="2"/>
      <c r="J139" s="2">
        <v>4</v>
      </c>
      <c r="K139" s="2">
        <v>3</v>
      </c>
      <c r="L139" s="2">
        <v>4</v>
      </c>
    </row>
    <row r="140" spans="1:12" x14ac:dyDescent="0.35">
      <c r="A140" t="str">
        <f t="shared" si="4"/>
        <v>Donor_B_Mirror_Middle_Diffused _NoPWDR.JPG</v>
      </c>
      <c r="B140">
        <v>137</v>
      </c>
      <c r="C140" t="s">
        <v>14</v>
      </c>
      <c r="D140" t="s">
        <v>10</v>
      </c>
      <c r="E140" t="s">
        <v>9</v>
      </c>
      <c r="F140" t="s">
        <v>20</v>
      </c>
      <c r="G140" t="s">
        <v>17</v>
      </c>
      <c r="H140" s="2">
        <f t="shared" si="5"/>
        <v>2</v>
      </c>
      <c r="I140" s="2"/>
      <c r="J140" s="2">
        <v>3</v>
      </c>
      <c r="K140" s="2">
        <v>2</v>
      </c>
      <c r="L140" s="2">
        <v>2</v>
      </c>
    </row>
    <row r="141" spans="1:12" x14ac:dyDescent="0.35">
      <c r="A141" t="str">
        <f t="shared" si="4"/>
        <v>Donor_B_Mirror_Middle_Diffused _YesPWDR.JPG</v>
      </c>
      <c r="B141">
        <v>138</v>
      </c>
      <c r="C141" t="s">
        <v>14</v>
      </c>
      <c r="D141" t="s">
        <v>10</v>
      </c>
      <c r="E141" t="s">
        <v>9</v>
      </c>
      <c r="F141" t="s">
        <v>20</v>
      </c>
      <c r="G141" t="s">
        <v>18</v>
      </c>
      <c r="H141" s="2">
        <f t="shared" si="5"/>
        <v>3</v>
      </c>
      <c r="I141" s="2"/>
      <c r="J141" s="2">
        <v>3</v>
      </c>
      <c r="K141" s="2">
        <v>3</v>
      </c>
      <c r="L141" s="2">
        <v>3</v>
      </c>
    </row>
    <row r="142" spans="1:12" x14ac:dyDescent="0.35">
      <c r="A142" t="str">
        <f t="shared" si="4"/>
        <v>Donor_B_Mirror_Middle_pECI_NoPWDR.JPG</v>
      </c>
      <c r="B142">
        <v>139</v>
      </c>
      <c r="C142" t="s">
        <v>14</v>
      </c>
      <c r="D142" t="s">
        <v>10</v>
      </c>
      <c r="E142" t="s">
        <v>9</v>
      </c>
      <c r="F142" t="s">
        <v>21</v>
      </c>
      <c r="G142" t="s">
        <v>17</v>
      </c>
      <c r="H142" s="2">
        <f t="shared" si="5"/>
        <v>2</v>
      </c>
      <c r="I142" s="2"/>
      <c r="J142" s="2">
        <v>2</v>
      </c>
      <c r="K142" s="2">
        <v>1</v>
      </c>
      <c r="L142" s="2">
        <v>2</v>
      </c>
    </row>
    <row r="143" spans="1:12" x14ac:dyDescent="0.35">
      <c r="A143" t="str">
        <f t="shared" si="4"/>
        <v>Donor_B_Mirror_Middle_pECI_YesPWDR.JPG</v>
      </c>
      <c r="B143">
        <v>140</v>
      </c>
      <c r="C143" t="s">
        <v>14</v>
      </c>
      <c r="D143" t="s">
        <v>10</v>
      </c>
      <c r="E143" t="s">
        <v>9</v>
      </c>
      <c r="F143" t="s">
        <v>21</v>
      </c>
      <c r="G143" t="s">
        <v>18</v>
      </c>
      <c r="H143" s="2">
        <f t="shared" si="5"/>
        <v>3</v>
      </c>
      <c r="I143" s="2"/>
      <c r="J143" s="2">
        <v>3</v>
      </c>
      <c r="K143" s="2">
        <v>3</v>
      </c>
      <c r="L143" s="2">
        <v>4</v>
      </c>
    </row>
    <row r="144" spans="1:12" x14ac:dyDescent="0.35">
      <c r="A144" t="str">
        <f t="shared" si="4"/>
        <v>Donor_A_Whiteboard_Thumb_Diffused _NoPWDR.JPG</v>
      </c>
      <c r="B144">
        <v>141</v>
      </c>
      <c r="C144" t="s">
        <v>15</v>
      </c>
      <c r="D144" t="s">
        <v>6</v>
      </c>
      <c r="E144" t="s">
        <v>7</v>
      </c>
      <c r="F144" t="s">
        <v>20</v>
      </c>
      <c r="G144" t="s">
        <v>17</v>
      </c>
      <c r="H144" s="2">
        <f t="shared" si="5"/>
        <v>0</v>
      </c>
      <c r="I144" s="2"/>
      <c r="J144" s="2">
        <v>0</v>
      </c>
      <c r="K144" s="2">
        <v>0</v>
      </c>
      <c r="L144" s="2">
        <v>0</v>
      </c>
    </row>
    <row r="145" spans="1:12" x14ac:dyDescent="0.35">
      <c r="A145" t="str">
        <f t="shared" si="4"/>
        <v>Donor_A_Whiteboard_Thumb_Diffused _YesPWDR.JPG</v>
      </c>
      <c r="B145">
        <v>142</v>
      </c>
      <c r="C145" t="s">
        <v>15</v>
      </c>
      <c r="D145" t="s">
        <v>6</v>
      </c>
      <c r="E145" t="s">
        <v>7</v>
      </c>
      <c r="F145" t="s">
        <v>20</v>
      </c>
      <c r="G145" t="s">
        <v>18</v>
      </c>
      <c r="H145" s="2">
        <f t="shared" si="5"/>
        <v>0</v>
      </c>
      <c r="I145" s="2"/>
      <c r="J145" s="2">
        <v>0</v>
      </c>
      <c r="K145" s="2">
        <v>0</v>
      </c>
      <c r="L145" s="2">
        <v>0</v>
      </c>
    </row>
    <row r="146" spans="1:12" x14ac:dyDescent="0.35">
      <c r="A146" t="str">
        <f t="shared" si="4"/>
        <v>Donor_A_Whiteboard_Thumb_pECI_NoPWDR.JPG</v>
      </c>
      <c r="B146">
        <v>143</v>
      </c>
      <c r="C146" t="s">
        <v>15</v>
      </c>
      <c r="D146" t="s">
        <v>6</v>
      </c>
      <c r="E146" t="s">
        <v>7</v>
      </c>
      <c r="F146" t="s">
        <v>21</v>
      </c>
      <c r="G146" t="s">
        <v>17</v>
      </c>
      <c r="H146" s="2">
        <f t="shared" si="5"/>
        <v>1</v>
      </c>
      <c r="I146" s="2"/>
      <c r="J146" s="2">
        <v>1</v>
      </c>
      <c r="K146" s="2">
        <v>1</v>
      </c>
      <c r="L146" s="2">
        <v>1</v>
      </c>
    </row>
    <row r="147" spans="1:12" x14ac:dyDescent="0.35">
      <c r="A147" t="str">
        <f t="shared" si="4"/>
        <v>Donor_A_Whiteboard_Thumb_pECI_YesPWDR.JPG</v>
      </c>
      <c r="B147">
        <v>144</v>
      </c>
      <c r="C147" t="s">
        <v>15</v>
      </c>
      <c r="D147" t="s">
        <v>6</v>
      </c>
      <c r="E147" t="s">
        <v>7</v>
      </c>
      <c r="F147" t="s">
        <v>21</v>
      </c>
      <c r="G147" t="s">
        <v>18</v>
      </c>
      <c r="H147" s="2">
        <f t="shared" si="5"/>
        <v>1</v>
      </c>
      <c r="I147" s="2"/>
      <c r="J147" s="2">
        <v>1</v>
      </c>
      <c r="K147" s="2">
        <v>1</v>
      </c>
      <c r="L147" s="2">
        <v>1</v>
      </c>
    </row>
    <row r="148" spans="1:12" x14ac:dyDescent="0.35">
      <c r="A148" t="str">
        <f t="shared" si="4"/>
        <v>Donor_A_Whiteboard_Index_Diffused _NoPWDR.JPG</v>
      </c>
      <c r="B148">
        <v>145</v>
      </c>
      <c r="C148" t="s">
        <v>15</v>
      </c>
      <c r="D148" t="s">
        <v>6</v>
      </c>
      <c r="E148" t="s">
        <v>8</v>
      </c>
      <c r="F148" t="s">
        <v>20</v>
      </c>
      <c r="G148" t="s">
        <v>17</v>
      </c>
      <c r="H148" s="2">
        <f t="shared" si="5"/>
        <v>0</v>
      </c>
      <c r="I148" s="2"/>
      <c r="J148" s="2">
        <v>0</v>
      </c>
      <c r="K148" s="2">
        <v>0</v>
      </c>
      <c r="L148" s="2">
        <v>0</v>
      </c>
    </row>
    <row r="149" spans="1:12" x14ac:dyDescent="0.35">
      <c r="A149" t="str">
        <f t="shared" si="4"/>
        <v>Donor_A_Whiteboard_Index_Diffused _YesPWDR.JPG</v>
      </c>
      <c r="B149">
        <v>146</v>
      </c>
      <c r="C149" t="s">
        <v>15</v>
      </c>
      <c r="D149" t="s">
        <v>6</v>
      </c>
      <c r="E149" t="s">
        <v>8</v>
      </c>
      <c r="F149" t="s">
        <v>20</v>
      </c>
      <c r="G149" t="s">
        <v>18</v>
      </c>
      <c r="H149" s="2">
        <f t="shared" si="5"/>
        <v>0</v>
      </c>
      <c r="I149" s="2"/>
      <c r="J149" s="2">
        <v>0</v>
      </c>
      <c r="K149" s="2">
        <v>0</v>
      </c>
      <c r="L149" s="2">
        <v>0</v>
      </c>
    </row>
    <row r="150" spans="1:12" x14ac:dyDescent="0.35">
      <c r="A150" t="str">
        <f t="shared" si="4"/>
        <v>Donor_A_Whiteboard_Index_pECI_NoPWDR.JPG</v>
      </c>
      <c r="B150">
        <v>147</v>
      </c>
      <c r="C150" t="s">
        <v>15</v>
      </c>
      <c r="D150" t="s">
        <v>6</v>
      </c>
      <c r="E150" t="s">
        <v>8</v>
      </c>
      <c r="F150" t="s">
        <v>21</v>
      </c>
      <c r="G150" t="s">
        <v>17</v>
      </c>
      <c r="H150" s="2">
        <f t="shared" si="5"/>
        <v>1</v>
      </c>
      <c r="I150" s="2"/>
      <c r="J150" s="2">
        <v>1</v>
      </c>
      <c r="K150" s="2">
        <v>1</v>
      </c>
      <c r="L150" s="2">
        <v>1</v>
      </c>
    </row>
    <row r="151" spans="1:12" x14ac:dyDescent="0.35">
      <c r="A151" t="str">
        <f t="shared" si="4"/>
        <v>Donor_A_Whiteboard_Index_pECI_YesPWDR.JPG</v>
      </c>
      <c r="B151">
        <v>148</v>
      </c>
      <c r="C151" t="s">
        <v>15</v>
      </c>
      <c r="D151" t="s">
        <v>6</v>
      </c>
      <c r="E151" t="s">
        <v>8</v>
      </c>
      <c r="F151" t="s">
        <v>21</v>
      </c>
      <c r="G151" t="s">
        <v>18</v>
      </c>
      <c r="H151" s="2">
        <f t="shared" si="5"/>
        <v>1</v>
      </c>
      <c r="I151" s="2"/>
      <c r="J151" s="2">
        <v>1</v>
      </c>
      <c r="K151" s="2">
        <v>1</v>
      </c>
      <c r="L151" s="2">
        <v>1</v>
      </c>
    </row>
    <row r="152" spans="1:12" x14ac:dyDescent="0.35">
      <c r="A152" t="str">
        <f t="shared" si="4"/>
        <v>Donor_A_Whiteboard_Middle_Diffused _NoPWDR.JPG</v>
      </c>
      <c r="B152">
        <v>149</v>
      </c>
      <c r="C152" t="s">
        <v>15</v>
      </c>
      <c r="D152" t="s">
        <v>6</v>
      </c>
      <c r="E152" t="s">
        <v>9</v>
      </c>
      <c r="F152" t="s">
        <v>20</v>
      </c>
      <c r="G152" t="s">
        <v>17</v>
      </c>
      <c r="H152" s="2">
        <f t="shared" si="5"/>
        <v>0</v>
      </c>
      <c r="I152" s="2"/>
      <c r="J152" s="2">
        <v>0</v>
      </c>
      <c r="K152" s="2">
        <v>0</v>
      </c>
      <c r="L152" s="2">
        <v>0</v>
      </c>
    </row>
    <row r="153" spans="1:12" x14ac:dyDescent="0.35">
      <c r="A153" t="str">
        <f t="shared" si="4"/>
        <v>Donor_A_Whiteboard_Middle_Diffused _YesPWDR.JPG</v>
      </c>
      <c r="B153">
        <v>150</v>
      </c>
      <c r="C153" t="s">
        <v>15</v>
      </c>
      <c r="D153" t="s">
        <v>6</v>
      </c>
      <c r="E153" t="s">
        <v>9</v>
      </c>
      <c r="F153" t="s">
        <v>20</v>
      </c>
      <c r="G153" t="s">
        <v>18</v>
      </c>
      <c r="H153" s="2">
        <f t="shared" si="5"/>
        <v>0</v>
      </c>
      <c r="I153" s="2"/>
      <c r="J153" s="2">
        <v>0</v>
      </c>
      <c r="K153" s="2">
        <v>0</v>
      </c>
      <c r="L153" s="2">
        <v>1</v>
      </c>
    </row>
    <row r="154" spans="1:12" x14ac:dyDescent="0.35">
      <c r="A154" t="str">
        <f t="shared" si="4"/>
        <v>Donor_A_Whiteboard_Middle_pECI_NoPWDR.JPG</v>
      </c>
      <c r="B154">
        <v>151</v>
      </c>
      <c r="C154" t="s">
        <v>15</v>
      </c>
      <c r="D154" t="s">
        <v>6</v>
      </c>
      <c r="E154" t="s">
        <v>9</v>
      </c>
      <c r="F154" t="s">
        <v>21</v>
      </c>
      <c r="G154" t="s">
        <v>17</v>
      </c>
      <c r="H154" s="2">
        <f t="shared" si="5"/>
        <v>2</v>
      </c>
      <c r="I154" s="2"/>
      <c r="J154" s="2">
        <v>2</v>
      </c>
      <c r="K154" s="2">
        <v>1</v>
      </c>
      <c r="L154" s="2">
        <v>2</v>
      </c>
    </row>
    <row r="155" spans="1:12" x14ac:dyDescent="0.35">
      <c r="A155" t="str">
        <f t="shared" si="4"/>
        <v>Donor_C_Whiteboard_Middle_pECI_YesPWDR.JPG</v>
      </c>
      <c r="B155">
        <v>152</v>
      </c>
      <c r="C155" t="s">
        <v>15</v>
      </c>
      <c r="D155" t="s">
        <v>11</v>
      </c>
      <c r="E155" t="s">
        <v>9</v>
      </c>
      <c r="F155" t="s">
        <v>21</v>
      </c>
      <c r="G155" t="s">
        <v>18</v>
      </c>
      <c r="H155" s="2">
        <f t="shared" si="5"/>
        <v>2</v>
      </c>
      <c r="I155" s="2"/>
      <c r="J155" s="2">
        <v>2</v>
      </c>
      <c r="K155" s="2">
        <v>1</v>
      </c>
      <c r="L155" s="2">
        <v>2</v>
      </c>
    </row>
    <row r="156" spans="1:12" x14ac:dyDescent="0.35">
      <c r="A156" t="str">
        <f t="shared" si="4"/>
        <v>Donor_C_Whiteboard_Thumb_Diffused _NoPWDR.JPG</v>
      </c>
      <c r="B156">
        <v>153</v>
      </c>
      <c r="C156" t="s">
        <v>15</v>
      </c>
      <c r="D156" t="s">
        <v>11</v>
      </c>
      <c r="E156" t="s">
        <v>7</v>
      </c>
      <c r="F156" t="s">
        <v>20</v>
      </c>
      <c r="G156" t="s">
        <v>17</v>
      </c>
      <c r="H156" s="2">
        <f t="shared" si="5"/>
        <v>1</v>
      </c>
      <c r="I156" s="2"/>
      <c r="J156" s="2">
        <v>1</v>
      </c>
      <c r="K156" s="2">
        <v>1</v>
      </c>
      <c r="L156" s="2">
        <v>2</v>
      </c>
    </row>
    <row r="157" spans="1:12" x14ac:dyDescent="0.35">
      <c r="A157" t="str">
        <f t="shared" si="4"/>
        <v>Donor_C_Whiteboard_Thumb_Diffused _YesPWDR.JPG</v>
      </c>
      <c r="B157">
        <v>154</v>
      </c>
      <c r="C157" t="s">
        <v>15</v>
      </c>
      <c r="D157" t="s">
        <v>11</v>
      </c>
      <c r="E157" t="s">
        <v>7</v>
      </c>
      <c r="F157" t="s">
        <v>20</v>
      </c>
      <c r="G157" t="s">
        <v>18</v>
      </c>
      <c r="H157" s="2">
        <f t="shared" si="5"/>
        <v>1</v>
      </c>
      <c r="I157" s="2"/>
      <c r="J157" s="2">
        <v>1</v>
      </c>
      <c r="K157" s="2">
        <v>1</v>
      </c>
      <c r="L157" s="2">
        <v>3</v>
      </c>
    </row>
    <row r="158" spans="1:12" x14ac:dyDescent="0.35">
      <c r="A158" t="str">
        <f t="shared" si="4"/>
        <v>Donor_C_Whiteboard_Thumb_pECI_NoPWDR.JPG</v>
      </c>
      <c r="B158">
        <v>155</v>
      </c>
      <c r="C158" t="s">
        <v>15</v>
      </c>
      <c r="D158" t="s">
        <v>11</v>
      </c>
      <c r="E158" t="s">
        <v>7</v>
      </c>
      <c r="F158" t="s">
        <v>21</v>
      </c>
      <c r="G158" t="s">
        <v>17</v>
      </c>
      <c r="H158" s="2">
        <f t="shared" si="5"/>
        <v>4</v>
      </c>
      <c r="I158" s="2"/>
      <c r="J158" s="2">
        <v>4</v>
      </c>
      <c r="K158" s="2">
        <v>4</v>
      </c>
      <c r="L158" s="2">
        <v>4</v>
      </c>
    </row>
    <row r="159" spans="1:12" x14ac:dyDescent="0.35">
      <c r="A159" t="str">
        <f t="shared" si="4"/>
        <v>Donor_C_Whiteboard_Thumb_pECI_YesPWDR.JPG</v>
      </c>
      <c r="B159">
        <v>156</v>
      </c>
      <c r="C159" t="s">
        <v>15</v>
      </c>
      <c r="D159" t="s">
        <v>11</v>
      </c>
      <c r="E159" t="s">
        <v>7</v>
      </c>
      <c r="F159" t="s">
        <v>21</v>
      </c>
      <c r="G159" t="s">
        <v>18</v>
      </c>
      <c r="H159" s="2">
        <f t="shared" si="5"/>
        <v>4</v>
      </c>
      <c r="I159" s="2"/>
      <c r="J159" s="2">
        <v>4</v>
      </c>
      <c r="K159" s="2">
        <v>4</v>
      </c>
      <c r="L159" s="2">
        <v>4</v>
      </c>
    </row>
    <row r="160" spans="1:12" x14ac:dyDescent="0.35">
      <c r="A160" t="str">
        <f t="shared" si="4"/>
        <v>Donor_C_Whiteboard_Index_Diffused _NoPWDR.JPG</v>
      </c>
      <c r="B160">
        <v>157</v>
      </c>
      <c r="C160" t="s">
        <v>15</v>
      </c>
      <c r="D160" t="s">
        <v>11</v>
      </c>
      <c r="E160" t="s">
        <v>8</v>
      </c>
      <c r="F160" t="s">
        <v>20</v>
      </c>
      <c r="G160" t="s">
        <v>17</v>
      </c>
      <c r="H160" s="2">
        <f t="shared" si="5"/>
        <v>2</v>
      </c>
      <c r="I160" s="2"/>
      <c r="J160" s="2">
        <v>2</v>
      </c>
      <c r="K160" s="2">
        <v>1</v>
      </c>
      <c r="L160" s="2">
        <v>2</v>
      </c>
    </row>
    <row r="161" spans="1:12" x14ac:dyDescent="0.35">
      <c r="A161" t="str">
        <f t="shared" si="4"/>
        <v>Donor_C_Whiteboard_Index_Diffused _YesPWDR.JPG</v>
      </c>
      <c r="B161">
        <v>158</v>
      </c>
      <c r="C161" t="s">
        <v>15</v>
      </c>
      <c r="D161" t="s">
        <v>11</v>
      </c>
      <c r="E161" t="s">
        <v>8</v>
      </c>
      <c r="F161" t="s">
        <v>20</v>
      </c>
      <c r="G161" t="s">
        <v>18</v>
      </c>
      <c r="H161" s="2">
        <f t="shared" si="5"/>
        <v>1</v>
      </c>
      <c r="I161" s="2"/>
      <c r="J161" s="2">
        <v>1</v>
      </c>
      <c r="K161" s="2">
        <v>1</v>
      </c>
      <c r="L161" s="2">
        <v>1</v>
      </c>
    </row>
    <row r="162" spans="1:12" x14ac:dyDescent="0.35">
      <c r="A162" t="str">
        <f t="shared" si="4"/>
        <v>Donor_C_Whiteboard_Index_pECI_NoPWDR.JPG</v>
      </c>
      <c r="B162">
        <v>159</v>
      </c>
      <c r="C162" t="s">
        <v>15</v>
      </c>
      <c r="D162" t="s">
        <v>11</v>
      </c>
      <c r="E162" t="s">
        <v>8</v>
      </c>
      <c r="F162" t="s">
        <v>21</v>
      </c>
      <c r="G162" t="s">
        <v>17</v>
      </c>
      <c r="H162" s="2">
        <f t="shared" si="5"/>
        <v>3</v>
      </c>
      <c r="I162" s="2"/>
      <c r="J162" s="2">
        <v>3</v>
      </c>
      <c r="K162" s="2">
        <v>3</v>
      </c>
      <c r="L162" s="2">
        <v>4</v>
      </c>
    </row>
    <row r="163" spans="1:12" x14ac:dyDescent="0.35">
      <c r="A163" t="str">
        <f t="shared" si="4"/>
        <v>Donor_C_Whiteboard_Index_pECI_YesPWDR.JPG</v>
      </c>
      <c r="B163">
        <v>160</v>
      </c>
      <c r="C163" t="s">
        <v>15</v>
      </c>
      <c r="D163" t="s">
        <v>11</v>
      </c>
      <c r="E163" t="s">
        <v>8</v>
      </c>
      <c r="F163" t="s">
        <v>21</v>
      </c>
      <c r="G163" t="s">
        <v>18</v>
      </c>
      <c r="H163" s="2">
        <f t="shared" si="5"/>
        <v>3</v>
      </c>
      <c r="I163" s="2"/>
      <c r="J163" s="2">
        <v>3</v>
      </c>
      <c r="K163" s="2">
        <v>3</v>
      </c>
      <c r="L163" s="2">
        <v>4</v>
      </c>
    </row>
    <row r="164" spans="1:12" x14ac:dyDescent="0.35">
      <c r="A164" t="str">
        <f t="shared" si="4"/>
        <v>Donor_C_Whiteboard_Middle_Diffused _NoPWDR.JPG</v>
      </c>
      <c r="B164">
        <v>161</v>
      </c>
      <c r="C164" t="s">
        <v>15</v>
      </c>
      <c r="D164" t="s">
        <v>11</v>
      </c>
      <c r="E164" t="s">
        <v>9</v>
      </c>
      <c r="F164" t="s">
        <v>20</v>
      </c>
      <c r="G164" t="s">
        <v>17</v>
      </c>
      <c r="H164" s="2">
        <f t="shared" si="5"/>
        <v>1</v>
      </c>
      <c r="I164" s="2"/>
      <c r="J164" s="2">
        <v>1</v>
      </c>
      <c r="K164" s="2">
        <v>1</v>
      </c>
      <c r="L164" s="2">
        <v>2</v>
      </c>
    </row>
    <row r="165" spans="1:12" x14ac:dyDescent="0.35">
      <c r="A165" t="str">
        <f t="shared" si="4"/>
        <v>Donor_C_Whiteboard_Middle_Diffused _YesPWDR.JPG</v>
      </c>
      <c r="B165">
        <v>162</v>
      </c>
      <c r="C165" t="s">
        <v>15</v>
      </c>
      <c r="D165" t="s">
        <v>11</v>
      </c>
      <c r="E165" t="s">
        <v>9</v>
      </c>
      <c r="F165" t="s">
        <v>20</v>
      </c>
      <c r="G165" t="s">
        <v>18</v>
      </c>
      <c r="H165" s="2">
        <f t="shared" si="5"/>
        <v>1</v>
      </c>
      <c r="I165" s="2"/>
      <c r="J165" s="2">
        <v>1</v>
      </c>
      <c r="K165" s="2">
        <v>1</v>
      </c>
      <c r="L165" s="2">
        <v>1</v>
      </c>
    </row>
    <row r="166" spans="1:12" x14ac:dyDescent="0.35">
      <c r="A166" t="str">
        <f t="shared" si="4"/>
        <v>Donor_C_Whiteboard_Middle_pECI_NoPWDR.JPG</v>
      </c>
      <c r="B166">
        <v>163</v>
      </c>
      <c r="C166" t="s">
        <v>15</v>
      </c>
      <c r="D166" t="s">
        <v>11</v>
      </c>
      <c r="E166" t="s">
        <v>9</v>
      </c>
      <c r="F166" t="s">
        <v>21</v>
      </c>
      <c r="G166" t="s">
        <v>17</v>
      </c>
      <c r="H166" s="2">
        <f t="shared" si="5"/>
        <v>4</v>
      </c>
      <c r="I166" s="2"/>
      <c r="J166" s="2">
        <v>3</v>
      </c>
      <c r="K166" s="2">
        <v>4</v>
      </c>
      <c r="L166" s="2">
        <v>4</v>
      </c>
    </row>
    <row r="167" spans="1:12" x14ac:dyDescent="0.35">
      <c r="A167" t="str">
        <f t="shared" si="4"/>
        <v>Donor_C_Whiteboard_Middle_pECI_YesPWDR.JPG</v>
      </c>
      <c r="B167">
        <v>164</v>
      </c>
      <c r="C167" t="s">
        <v>15</v>
      </c>
      <c r="D167" t="s">
        <v>11</v>
      </c>
      <c r="E167" t="s">
        <v>9</v>
      </c>
      <c r="F167" t="s">
        <v>21</v>
      </c>
      <c r="G167" t="s">
        <v>18</v>
      </c>
      <c r="H167" s="2">
        <f t="shared" si="5"/>
        <v>4</v>
      </c>
      <c r="I167" s="2"/>
      <c r="J167" s="2">
        <v>3</v>
      </c>
      <c r="K167" s="2">
        <v>4</v>
      </c>
      <c r="L167" s="2">
        <v>4</v>
      </c>
    </row>
    <row r="168" spans="1:12" x14ac:dyDescent="0.35">
      <c r="A168" t="str">
        <f t="shared" si="4"/>
        <v>Donor_B_Whiteboard_Thumb_Diffused _NoPWDR.JPG</v>
      </c>
      <c r="B168">
        <v>165</v>
      </c>
      <c r="C168" t="s">
        <v>15</v>
      </c>
      <c r="D168" t="s">
        <v>10</v>
      </c>
      <c r="E168" t="s">
        <v>7</v>
      </c>
      <c r="F168" t="s">
        <v>20</v>
      </c>
      <c r="G168" t="s">
        <v>17</v>
      </c>
      <c r="H168" s="2">
        <f t="shared" si="5"/>
        <v>2</v>
      </c>
      <c r="I168" s="2"/>
      <c r="J168" s="2">
        <v>2</v>
      </c>
      <c r="K168" s="2">
        <v>1</v>
      </c>
      <c r="L168" s="2">
        <v>3</v>
      </c>
    </row>
    <row r="169" spans="1:12" x14ac:dyDescent="0.35">
      <c r="A169" t="str">
        <f t="shared" si="4"/>
        <v>Donor_B_Whiteboard_Thumb_Diffused _YesPWDR.JPG</v>
      </c>
      <c r="B169">
        <v>166</v>
      </c>
      <c r="C169" t="s">
        <v>15</v>
      </c>
      <c r="D169" t="s">
        <v>10</v>
      </c>
      <c r="E169" t="s">
        <v>7</v>
      </c>
      <c r="F169" t="s">
        <v>20</v>
      </c>
      <c r="G169" t="s">
        <v>18</v>
      </c>
      <c r="H169" s="2">
        <f t="shared" si="5"/>
        <v>2</v>
      </c>
      <c r="I169" s="2"/>
      <c r="J169" s="2">
        <v>2</v>
      </c>
      <c r="K169" s="2">
        <v>1</v>
      </c>
      <c r="L169" s="2">
        <v>3</v>
      </c>
    </row>
    <row r="170" spans="1:12" x14ac:dyDescent="0.35">
      <c r="A170" t="str">
        <f t="shared" si="4"/>
        <v>Donor_B_Whiteboard_Thumb_pECI_NoPWDR.JPG</v>
      </c>
      <c r="B170">
        <v>167</v>
      </c>
      <c r="C170" t="s">
        <v>15</v>
      </c>
      <c r="D170" t="s">
        <v>10</v>
      </c>
      <c r="E170" t="s">
        <v>7</v>
      </c>
      <c r="F170" t="s">
        <v>21</v>
      </c>
      <c r="G170" t="s">
        <v>17</v>
      </c>
      <c r="H170" s="2">
        <f t="shared" si="5"/>
        <v>4</v>
      </c>
      <c r="I170" s="2"/>
      <c r="J170" s="2">
        <v>4</v>
      </c>
      <c r="K170" s="2">
        <v>2</v>
      </c>
      <c r="L170" s="2">
        <v>4</v>
      </c>
    </row>
    <row r="171" spans="1:12" x14ac:dyDescent="0.35">
      <c r="A171" t="str">
        <f t="shared" si="4"/>
        <v>Donor_B_Whiteboard_Thumb_pECI_YesPWDR.JPG</v>
      </c>
      <c r="B171">
        <v>168</v>
      </c>
      <c r="C171" t="s">
        <v>15</v>
      </c>
      <c r="D171" t="s">
        <v>10</v>
      </c>
      <c r="E171" t="s">
        <v>7</v>
      </c>
      <c r="F171" t="s">
        <v>21</v>
      </c>
      <c r="G171" t="s">
        <v>18</v>
      </c>
      <c r="H171" s="2">
        <f t="shared" si="5"/>
        <v>4</v>
      </c>
      <c r="I171" s="2"/>
      <c r="J171" s="2">
        <v>4</v>
      </c>
      <c r="K171" s="2">
        <v>2</v>
      </c>
      <c r="L171" s="2">
        <v>4</v>
      </c>
    </row>
    <row r="172" spans="1:12" x14ac:dyDescent="0.35">
      <c r="A172" t="str">
        <f t="shared" si="4"/>
        <v>Donor_B_Whiteboard_Index_Diffused _NoPWDR.JPG</v>
      </c>
      <c r="B172">
        <v>169</v>
      </c>
      <c r="C172" t="s">
        <v>15</v>
      </c>
      <c r="D172" t="s">
        <v>10</v>
      </c>
      <c r="E172" t="s">
        <v>8</v>
      </c>
      <c r="F172" t="s">
        <v>20</v>
      </c>
      <c r="G172" t="s">
        <v>17</v>
      </c>
      <c r="H172" s="2">
        <f t="shared" si="5"/>
        <v>2</v>
      </c>
      <c r="I172" s="2"/>
      <c r="J172" s="2">
        <v>2</v>
      </c>
      <c r="K172" s="2">
        <v>1</v>
      </c>
      <c r="L172" s="2">
        <v>2</v>
      </c>
    </row>
    <row r="173" spans="1:12" x14ac:dyDescent="0.35">
      <c r="A173" t="str">
        <f t="shared" si="4"/>
        <v>Donor_B_Whiteboard_Index_Diffused _YesPWDR.JPG</v>
      </c>
      <c r="B173">
        <v>170</v>
      </c>
      <c r="C173" t="s">
        <v>15</v>
      </c>
      <c r="D173" t="s">
        <v>10</v>
      </c>
      <c r="E173" t="s">
        <v>8</v>
      </c>
      <c r="F173" t="s">
        <v>20</v>
      </c>
      <c r="G173" t="s">
        <v>18</v>
      </c>
      <c r="H173" s="2">
        <f t="shared" si="5"/>
        <v>4</v>
      </c>
      <c r="I173" s="2"/>
      <c r="J173" s="2">
        <v>4</v>
      </c>
      <c r="K173" s="2">
        <v>4</v>
      </c>
      <c r="L173" s="2">
        <v>4</v>
      </c>
    </row>
    <row r="174" spans="1:12" x14ac:dyDescent="0.35">
      <c r="A174" t="str">
        <f t="shared" si="4"/>
        <v>Donor_B_Whiteboard_Index_pECI_NoPWDR.JPG</v>
      </c>
      <c r="B174">
        <v>171</v>
      </c>
      <c r="C174" t="s">
        <v>15</v>
      </c>
      <c r="D174" t="s">
        <v>10</v>
      </c>
      <c r="E174" t="s">
        <v>8</v>
      </c>
      <c r="F174" t="s">
        <v>21</v>
      </c>
      <c r="G174" t="s">
        <v>17</v>
      </c>
      <c r="H174" s="2">
        <f t="shared" si="5"/>
        <v>4</v>
      </c>
      <c r="I174" s="2"/>
      <c r="J174" s="2">
        <v>4</v>
      </c>
      <c r="K174" s="2">
        <v>4</v>
      </c>
      <c r="L174" s="2">
        <v>4</v>
      </c>
    </row>
    <row r="175" spans="1:12" x14ac:dyDescent="0.35">
      <c r="A175" t="str">
        <f t="shared" si="4"/>
        <v>Donor_B_Whiteboard_Index_pECI_YesPWDR.JPG</v>
      </c>
      <c r="B175">
        <v>172</v>
      </c>
      <c r="C175" t="s">
        <v>15</v>
      </c>
      <c r="D175" t="s">
        <v>10</v>
      </c>
      <c r="E175" t="s">
        <v>8</v>
      </c>
      <c r="F175" t="s">
        <v>21</v>
      </c>
      <c r="G175" t="s">
        <v>18</v>
      </c>
      <c r="H175" s="2">
        <f t="shared" si="5"/>
        <v>4</v>
      </c>
      <c r="I175" s="2"/>
      <c r="J175" s="2">
        <v>4</v>
      </c>
      <c r="K175" s="2">
        <v>4</v>
      </c>
      <c r="L175" s="2">
        <v>4</v>
      </c>
    </row>
    <row r="176" spans="1:12" x14ac:dyDescent="0.35">
      <c r="A176" t="str">
        <f t="shared" si="4"/>
        <v>Donor_B_Whiteboard_Middle_Diffused _NoPWDR.JPG</v>
      </c>
      <c r="B176">
        <v>173</v>
      </c>
      <c r="C176" t="s">
        <v>15</v>
      </c>
      <c r="D176" t="s">
        <v>10</v>
      </c>
      <c r="E176" t="s">
        <v>9</v>
      </c>
      <c r="F176" t="s">
        <v>20</v>
      </c>
      <c r="G176" t="s">
        <v>17</v>
      </c>
      <c r="H176" s="2">
        <f t="shared" si="5"/>
        <v>2</v>
      </c>
      <c r="I176" s="2"/>
      <c r="J176" s="2">
        <v>2</v>
      </c>
      <c r="K176" s="2">
        <v>1</v>
      </c>
      <c r="L176" s="2">
        <v>2</v>
      </c>
    </row>
    <row r="177" spans="1:12" x14ac:dyDescent="0.35">
      <c r="A177" t="str">
        <f t="shared" si="4"/>
        <v>Donor_B_Whiteboard_Middle_Diffused _YesPWDR.JPG</v>
      </c>
      <c r="B177">
        <v>174</v>
      </c>
      <c r="C177" t="s">
        <v>15</v>
      </c>
      <c r="D177" t="s">
        <v>10</v>
      </c>
      <c r="E177" t="s">
        <v>9</v>
      </c>
      <c r="F177" t="s">
        <v>20</v>
      </c>
      <c r="G177" t="s">
        <v>18</v>
      </c>
      <c r="H177" s="2">
        <f t="shared" si="5"/>
        <v>3</v>
      </c>
      <c r="I177" s="2"/>
      <c r="J177" s="2">
        <v>3</v>
      </c>
      <c r="K177" s="2">
        <v>3</v>
      </c>
      <c r="L177" s="2">
        <v>4</v>
      </c>
    </row>
    <row r="178" spans="1:12" x14ac:dyDescent="0.35">
      <c r="A178" t="str">
        <f t="shared" si="4"/>
        <v>Donor_B_Whiteboard_Middle_pECI_NoPWDR.JPG</v>
      </c>
      <c r="B178">
        <v>175</v>
      </c>
      <c r="C178" t="s">
        <v>15</v>
      </c>
      <c r="D178" t="s">
        <v>10</v>
      </c>
      <c r="E178" t="s">
        <v>9</v>
      </c>
      <c r="F178" t="s">
        <v>21</v>
      </c>
      <c r="G178" t="s">
        <v>17</v>
      </c>
      <c r="H178" s="2">
        <f t="shared" si="5"/>
        <v>4</v>
      </c>
      <c r="I178" s="2"/>
      <c r="J178" s="2">
        <v>4</v>
      </c>
      <c r="K178" s="2">
        <v>4</v>
      </c>
      <c r="L178" s="2">
        <v>4</v>
      </c>
    </row>
    <row r="179" spans="1:12" x14ac:dyDescent="0.35">
      <c r="A179" t="str">
        <f t="shared" si="4"/>
        <v>Donor_B_Whiteboard_Middle_pECI_YesPWDR.JPG</v>
      </c>
      <c r="B179">
        <v>176</v>
      </c>
      <c r="C179" t="s">
        <v>15</v>
      </c>
      <c r="D179" t="s">
        <v>10</v>
      </c>
      <c r="E179" t="s">
        <v>9</v>
      </c>
      <c r="F179" t="s">
        <v>21</v>
      </c>
      <c r="G179" t="s">
        <v>18</v>
      </c>
      <c r="H179" s="2">
        <f t="shared" si="5"/>
        <v>4</v>
      </c>
      <c r="I179" s="2"/>
      <c r="J179" s="2">
        <v>4</v>
      </c>
      <c r="K179" s="2">
        <v>4</v>
      </c>
      <c r="L179" s="2">
        <v>4</v>
      </c>
    </row>
    <row r="180" spans="1:12" x14ac:dyDescent="0.35">
      <c r="A180" t="str">
        <f t="shared" si="4"/>
        <v>Donor_B_Filing Cabinet_Thumb_Diffused _NoPWDR.JPG</v>
      </c>
      <c r="B180">
        <v>177</v>
      </c>
      <c r="C180" t="s">
        <v>16</v>
      </c>
      <c r="D180" t="s">
        <v>10</v>
      </c>
      <c r="E180" t="s">
        <v>7</v>
      </c>
      <c r="F180" t="s">
        <v>20</v>
      </c>
      <c r="G180" t="s">
        <v>17</v>
      </c>
      <c r="H180" s="2">
        <f t="shared" si="5"/>
        <v>0</v>
      </c>
      <c r="I180" s="2"/>
      <c r="J180" s="2">
        <v>0</v>
      </c>
      <c r="K180" s="2">
        <v>0</v>
      </c>
      <c r="L180" s="2">
        <v>0</v>
      </c>
    </row>
    <row r="181" spans="1:12" x14ac:dyDescent="0.35">
      <c r="A181" t="str">
        <f t="shared" si="4"/>
        <v>Donor_B_Filing Cabinet_Thumb_Diffused _YesPWDR.JPG</v>
      </c>
      <c r="B181">
        <v>178</v>
      </c>
      <c r="C181" t="s">
        <v>16</v>
      </c>
      <c r="D181" t="s">
        <v>10</v>
      </c>
      <c r="E181" t="s">
        <v>7</v>
      </c>
      <c r="F181" t="s">
        <v>20</v>
      </c>
      <c r="G181" t="s">
        <v>18</v>
      </c>
      <c r="H181" s="2">
        <f t="shared" si="5"/>
        <v>1</v>
      </c>
      <c r="I181" s="2"/>
      <c r="J181" s="2">
        <v>1</v>
      </c>
      <c r="K181" s="2">
        <v>1</v>
      </c>
      <c r="L181" s="2">
        <v>1</v>
      </c>
    </row>
    <row r="182" spans="1:12" x14ac:dyDescent="0.35">
      <c r="A182" t="str">
        <f t="shared" si="4"/>
        <v>Donor_B_Filing Cabinet_Thumb_pECI_NoPWDR.JPG</v>
      </c>
      <c r="B182">
        <v>179</v>
      </c>
      <c r="C182" t="s">
        <v>16</v>
      </c>
      <c r="D182" t="s">
        <v>10</v>
      </c>
      <c r="E182" t="s">
        <v>7</v>
      </c>
      <c r="F182" t="s">
        <v>21</v>
      </c>
      <c r="G182" t="s">
        <v>17</v>
      </c>
      <c r="H182" s="2">
        <f t="shared" si="5"/>
        <v>3</v>
      </c>
      <c r="I182" s="2"/>
      <c r="J182" s="2">
        <v>3</v>
      </c>
      <c r="K182" s="2">
        <v>3</v>
      </c>
      <c r="L182" s="2">
        <v>4</v>
      </c>
    </row>
    <row r="183" spans="1:12" x14ac:dyDescent="0.35">
      <c r="A183" t="str">
        <f t="shared" si="4"/>
        <v>Donor_B_Filing Cabinet_Thumb_pECI_YesPWDR.JPG</v>
      </c>
      <c r="B183">
        <v>180</v>
      </c>
      <c r="C183" t="s">
        <v>16</v>
      </c>
      <c r="D183" t="s">
        <v>10</v>
      </c>
      <c r="E183" t="s">
        <v>7</v>
      </c>
      <c r="F183" t="s">
        <v>21</v>
      </c>
      <c r="G183" t="s">
        <v>18</v>
      </c>
      <c r="H183" s="2">
        <f t="shared" si="5"/>
        <v>4</v>
      </c>
      <c r="I183" s="2"/>
      <c r="J183" s="2">
        <v>4</v>
      </c>
      <c r="K183" s="2">
        <v>3</v>
      </c>
      <c r="L183" s="2">
        <v>4</v>
      </c>
    </row>
    <row r="184" spans="1:12" x14ac:dyDescent="0.35">
      <c r="A184" t="str">
        <f t="shared" si="4"/>
        <v>Donor_B_Filing Cabinet_Index_Diffused _NoPWDR.JPG</v>
      </c>
      <c r="B184">
        <v>181</v>
      </c>
      <c r="C184" t="s">
        <v>16</v>
      </c>
      <c r="D184" t="s">
        <v>10</v>
      </c>
      <c r="E184" t="s">
        <v>8</v>
      </c>
      <c r="F184" t="s">
        <v>20</v>
      </c>
      <c r="G184" t="s">
        <v>17</v>
      </c>
      <c r="H184" s="2">
        <f t="shared" si="5"/>
        <v>0</v>
      </c>
      <c r="I184" s="2"/>
      <c r="J184" s="2">
        <v>0</v>
      </c>
      <c r="K184" s="2">
        <v>0</v>
      </c>
      <c r="L184" s="2">
        <v>0</v>
      </c>
    </row>
    <row r="185" spans="1:12" x14ac:dyDescent="0.35">
      <c r="A185" t="str">
        <f t="shared" si="4"/>
        <v>Donor_B_Filing Cabinet_Index_Diffused _YesPWDR.JPG</v>
      </c>
      <c r="B185">
        <v>182</v>
      </c>
      <c r="C185" t="s">
        <v>16</v>
      </c>
      <c r="D185" t="s">
        <v>10</v>
      </c>
      <c r="E185" t="s">
        <v>8</v>
      </c>
      <c r="F185" t="s">
        <v>20</v>
      </c>
      <c r="G185" t="s">
        <v>18</v>
      </c>
      <c r="H185" s="2">
        <f t="shared" si="5"/>
        <v>1</v>
      </c>
      <c r="I185" s="2"/>
      <c r="J185" s="2">
        <v>2</v>
      </c>
      <c r="K185" s="2">
        <v>1</v>
      </c>
      <c r="L185" s="2">
        <v>1</v>
      </c>
    </row>
    <row r="186" spans="1:12" x14ac:dyDescent="0.35">
      <c r="A186" t="str">
        <f t="shared" si="4"/>
        <v>Donor_B_Filing Cabinet_Index_pECI_NoPWDR.JPG</v>
      </c>
      <c r="B186">
        <v>183</v>
      </c>
      <c r="C186" t="s">
        <v>16</v>
      </c>
      <c r="D186" t="s">
        <v>10</v>
      </c>
      <c r="E186" t="s">
        <v>8</v>
      </c>
      <c r="F186" t="s">
        <v>21</v>
      </c>
      <c r="G186" t="s">
        <v>17</v>
      </c>
      <c r="H186" s="2">
        <f t="shared" si="5"/>
        <v>2</v>
      </c>
      <c r="I186" s="2"/>
      <c r="J186" s="2">
        <v>2</v>
      </c>
      <c r="K186" s="2">
        <v>2</v>
      </c>
      <c r="L186" s="2">
        <v>4</v>
      </c>
    </row>
    <row r="187" spans="1:12" x14ac:dyDescent="0.35">
      <c r="A187" t="str">
        <f t="shared" si="4"/>
        <v>Donor_B_Filing Cabinet_Index_pECI_YesPWDR.JPG</v>
      </c>
      <c r="B187">
        <v>184</v>
      </c>
      <c r="C187" t="s">
        <v>16</v>
      </c>
      <c r="D187" t="s">
        <v>10</v>
      </c>
      <c r="E187" t="s">
        <v>8</v>
      </c>
      <c r="F187" t="s">
        <v>21</v>
      </c>
      <c r="G187" t="s">
        <v>18</v>
      </c>
      <c r="H187" s="2">
        <f t="shared" si="5"/>
        <v>2</v>
      </c>
      <c r="I187" s="2"/>
      <c r="J187" s="2">
        <v>2</v>
      </c>
      <c r="K187" s="2">
        <v>2</v>
      </c>
      <c r="L187" s="2">
        <v>4</v>
      </c>
    </row>
    <row r="188" spans="1:12" x14ac:dyDescent="0.35">
      <c r="A188" t="str">
        <f t="shared" si="4"/>
        <v>Donor_B_Filing Cabinet_Middle_Diffused _NoPWDR.JPG</v>
      </c>
      <c r="B188">
        <v>185</v>
      </c>
      <c r="C188" t="s">
        <v>16</v>
      </c>
      <c r="D188" t="s">
        <v>10</v>
      </c>
      <c r="E188" t="s">
        <v>9</v>
      </c>
      <c r="F188" t="s">
        <v>20</v>
      </c>
      <c r="G188" t="s">
        <v>17</v>
      </c>
      <c r="H188" s="2">
        <f t="shared" si="5"/>
        <v>0</v>
      </c>
      <c r="I188" s="2"/>
      <c r="J188" s="2">
        <v>0</v>
      </c>
      <c r="K188" s="2">
        <v>0</v>
      </c>
      <c r="L188" s="2">
        <v>0</v>
      </c>
    </row>
    <row r="189" spans="1:12" x14ac:dyDescent="0.35">
      <c r="A189" t="str">
        <f t="shared" si="4"/>
        <v>Donor_B_Filing Cabinet_Middle_Diffused _YesPWDR.JPG</v>
      </c>
      <c r="B189">
        <v>186</v>
      </c>
      <c r="C189" t="s">
        <v>16</v>
      </c>
      <c r="D189" t="s">
        <v>10</v>
      </c>
      <c r="E189" t="s">
        <v>9</v>
      </c>
      <c r="F189" t="s">
        <v>20</v>
      </c>
      <c r="G189" t="s">
        <v>18</v>
      </c>
      <c r="H189" s="2">
        <f t="shared" si="5"/>
        <v>0</v>
      </c>
      <c r="I189" s="2"/>
      <c r="J189" s="2">
        <v>0</v>
      </c>
      <c r="K189" s="2">
        <v>0</v>
      </c>
      <c r="L189" s="2">
        <v>0</v>
      </c>
    </row>
    <row r="190" spans="1:12" x14ac:dyDescent="0.35">
      <c r="A190" t="str">
        <f t="shared" si="4"/>
        <v>Donor_B_Filing Cabinet_Middle_pECI_NoPWDR.JPG</v>
      </c>
      <c r="B190">
        <v>187</v>
      </c>
      <c r="C190" t="s">
        <v>16</v>
      </c>
      <c r="D190" t="s">
        <v>10</v>
      </c>
      <c r="E190" t="s">
        <v>9</v>
      </c>
      <c r="F190" t="s">
        <v>21</v>
      </c>
      <c r="G190" t="s">
        <v>17</v>
      </c>
      <c r="H190" s="2">
        <f t="shared" si="5"/>
        <v>2</v>
      </c>
      <c r="I190" s="2"/>
      <c r="J190" s="2">
        <v>2</v>
      </c>
      <c r="K190" s="2">
        <v>1</v>
      </c>
      <c r="L190" s="2">
        <v>3</v>
      </c>
    </row>
    <row r="191" spans="1:12" x14ac:dyDescent="0.35">
      <c r="A191" t="str">
        <f t="shared" si="4"/>
        <v>Donor_B_Filing Cabinet_Middle_pECI_YesPWDR.JPG</v>
      </c>
      <c r="B191">
        <v>188</v>
      </c>
      <c r="C191" t="s">
        <v>16</v>
      </c>
      <c r="D191" t="s">
        <v>10</v>
      </c>
      <c r="E191" t="s">
        <v>9</v>
      </c>
      <c r="F191" t="s">
        <v>21</v>
      </c>
      <c r="G191" t="s">
        <v>18</v>
      </c>
      <c r="H191" s="2">
        <f t="shared" si="5"/>
        <v>2</v>
      </c>
      <c r="I191" s="2"/>
      <c r="J191" s="2">
        <v>2</v>
      </c>
      <c r="K191" s="2">
        <v>1</v>
      </c>
      <c r="L191" s="2">
        <v>3</v>
      </c>
    </row>
  </sheetData>
  <mergeCells count="1">
    <mergeCell ref="J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D5293-DCE4-4166-A9B7-51036F8FF1C8}">
  <dimension ref="A2:Q21"/>
  <sheetViews>
    <sheetView topLeftCell="B1" workbookViewId="0">
      <selection activeCell="H5" sqref="H5:N8"/>
    </sheetView>
  </sheetViews>
  <sheetFormatPr defaultRowHeight="14.5" x14ac:dyDescent="0.35"/>
  <cols>
    <col min="1" max="1" width="22.1796875" bestFit="1" customWidth="1"/>
    <col min="2" max="2" width="16.26953125" bestFit="1" customWidth="1"/>
    <col min="3" max="3" width="2.7265625" bestFit="1" customWidth="1"/>
    <col min="4" max="5" width="2" bestFit="1" customWidth="1"/>
    <col min="6" max="6" width="11.26953125" bestFit="1" customWidth="1"/>
    <col min="7" max="7" width="11.26953125" customWidth="1"/>
    <col min="8" max="8" width="11.26953125" bestFit="1" customWidth="1"/>
  </cols>
  <sheetData>
    <row r="2" spans="1:17" x14ac:dyDescent="0.35">
      <c r="A2" s="24" t="s">
        <v>32</v>
      </c>
      <c r="B2" s="24"/>
      <c r="C2" s="24"/>
      <c r="D2" s="24"/>
      <c r="E2" s="24"/>
      <c r="F2" s="24"/>
      <c r="G2" s="1"/>
    </row>
    <row r="3" spans="1:17" x14ac:dyDescent="0.35">
      <c r="A3" s="3" t="s">
        <v>2</v>
      </c>
      <c r="B3" t="s">
        <v>12</v>
      </c>
    </row>
    <row r="4" spans="1:17" x14ac:dyDescent="0.35">
      <c r="A4" s="25"/>
      <c r="B4" s="25"/>
      <c r="C4" s="25"/>
    </row>
    <row r="5" spans="1:17" x14ac:dyDescent="0.35">
      <c r="A5" s="3" t="s">
        <v>30</v>
      </c>
      <c r="B5" s="3" t="s">
        <v>31</v>
      </c>
      <c r="I5" s="24" t="s">
        <v>35</v>
      </c>
      <c r="J5" s="24"/>
      <c r="K5" s="24"/>
      <c r="L5" s="24"/>
      <c r="M5" s="24"/>
    </row>
    <row r="6" spans="1:17" x14ac:dyDescent="0.35">
      <c r="A6" s="3" t="s">
        <v>28</v>
      </c>
      <c r="B6">
        <v>-2</v>
      </c>
      <c r="C6">
        <v>-1</v>
      </c>
      <c r="D6">
        <v>0</v>
      </c>
      <c r="E6">
        <v>1</v>
      </c>
      <c r="F6" t="s">
        <v>29</v>
      </c>
      <c r="I6" s="8" t="s">
        <v>44</v>
      </c>
      <c r="J6" s="8" t="s">
        <v>45</v>
      </c>
      <c r="K6" s="8" t="s">
        <v>42</v>
      </c>
      <c r="L6" s="8" t="s">
        <v>46</v>
      </c>
      <c r="M6" s="8" t="s">
        <v>47</v>
      </c>
      <c r="N6" s="8" t="s">
        <v>43</v>
      </c>
    </row>
    <row r="7" spans="1:17" x14ac:dyDescent="0.35">
      <c r="A7" s="4" t="s">
        <v>39</v>
      </c>
      <c r="B7">
        <v>2</v>
      </c>
      <c r="C7">
        <v>4</v>
      </c>
      <c r="D7">
        <v>3</v>
      </c>
      <c r="F7">
        <v>9</v>
      </c>
      <c r="H7" t="s">
        <v>39</v>
      </c>
      <c r="I7" s="7">
        <f t="shared" ref="I7:L8" si="0">SUM(B7/$F$7)*100</f>
        <v>22.222222222222221</v>
      </c>
      <c r="J7" s="7">
        <f t="shared" si="0"/>
        <v>44.444444444444443</v>
      </c>
      <c r="K7" s="7">
        <f t="shared" si="0"/>
        <v>33.333333333333329</v>
      </c>
      <c r="L7" s="7">
        <f t="shared" si="0"/>
        <v>0</v>
      </c>
      <c r="M7">
        <v>0</v>
      </c>
    </row>
    <row r="8" spans="1:17" x14ac:dyDescent="0.35">
      <c r="A8" s="4" t="s">
        <v>40</v>
      </c>
      <c r="C8">
        <v>2</v>
      </c>
      <c r="D8">
        <v>6</v>
      </c>
      <c r="E8">
        <v>1</v>
      </c>
      <c r="F8">
        <v>9</v>
      </c>
      <c r="H8" t="s">
        <v>40</v>
      </c>
      <c r="I8" s="7">
        <f t="shared" si="0"/>
        <v>0</v>
      </c>
      <c r="J8" s="7">
        <f t="shared" si="0"/>
        <v>22.222222222222221</v>
      </c>
      <c r="K8" s="7">
        <f t="shared" si="0"/>
        <v>66.666666666666657</v>
      </c>
      <c r="L8" s="7">
        <f t="shared" si="0"/>
        <v>11.111111111111111</v>
      </c>
      <c r="M8">
        <v>0</v>
      </c>
    </row>
    <row r="9" spans="1:17" x14ac:dyDescent="0.35">
      <c r="A9" s="4" t="s">
        <v>29</v>
      </c>
      <c r="B9">
        <v>2</v>
      </c>
      <c r="C9">
        <v>6</v>
      </c>
      <c r="D9">
        <v>9</v>
      </c>
      <c r="E9">
        <v>1</v>
      </c>
      <c r="F9">
        <v>18</v>
      </c>
    </row>
    <row r="11" spans="1:17" x14ac:dyDescent="0.35">
      <c r="A11" s="24" t="s">
        <v>34</v>
      </c>
      <c r="B11" s="24"/>
      <c r="C11" s="24"/>
      <c r="D11" s="24"/>
      <c r="E11" s="24"/>
      <c r="F11" s="24"/>
      <c r="G11" s="1"/>
    </row>
    <row r="12" spans="1:17" x14ac:dyDescent="0.35">
      <c r="A12" s="3" t="s">
        <v>2</v>
      </c>
      <c r="B12" t="s">
        <v>12</v>
      </c>
      <c r="Q12" t="s">
        <v>38</v>
      </c>
    </row>
    <row r="13" spans="1:17" x14ac:dyDescent="0.35">
      <c r="F13" s="24" t="s">
        <v>39</v>
      </c>
      <c r="G13" s="24"/>
      <c r="H13" s="24" t="s">
        <v>40</v>
      </c>
      <c r="I13" s="24"/>
    </row>
    <row r="14" spans="1:17" x14ac:dyDescent="0.35">
      <c r="A14" s="3" t="s">
        <v>28</v>
      </c>
      <c r="B14" t="s">
        <v>33</v>
      </c>
      <c r="F14" t="s">
        <v>36</v>
      </c>
      <c r="G14" t="s">
        <v>21</v>
      </c>
      <c r="H14" t="s">
        <v>36</v>
      </c>
      <c r="I14" t="s">
        <v>21</v>
      </c>
    </row>
    <row r="15" spans="1:17" x14ac:dyDescent="0.35">
      <c r="A15" s="4" t="s">
        <v>17</v>
      </c>
      <c r="B15" s="6">
        <v>2.8888888888888888</v>
      </c>
      <c r="E15" t="s">
        <v>37</v>
      </c>
      <c r="F15" s="7">
        <f>B16</f>
        <v>2.3333333333333335</v>
      </c>
      <c r="G15" s="7">
        <f>B17</f>
        <v>3.4444444444444446</v>
      </c>
      <c r="H15" s="7">
        <f>B19</f>
        <v>2.7777777777777777</v>
      </c>
      <c r="I15" s="7">
        <f>B20</f>
        <v>3.3333333333333335</v>
      </c>
    </row>
    <row r="16" spans="1:17" x14ac:dyDescent="0.35">
      <c r="A16" s="5" t="s">
        <v>20</v>
      </c>
      <c r="B16" s="6">
        <v>2.3333333333333335</v>
      </c>
    </row>
    <row r="17" spans="1:2" x14ac:dyDescent="0.35">
      <c r="A17" s="5" t="s">
        <v>21</v>
      </c>
      <c r="B17" s="6">
        <v>3.4444444444444446</v>
      </c>
    </row>
    <row r="18" spans="1:2" x14ac:dyDescent="0.35">
      <c r="A18" s="4" t="s">
        <v>18</v>
      </c>
      <c r="B18" s="6">
        <v>3.0555555555555554</v>
      </c>
    </row>
    <row r="19" spans="1:2" x14ac:dyDescent="0.35">
      <c r="A19" s="5" t="s">
        <v>20</v>
      </c>
      <c r="B19" s="6">
        <v>2.7777777777777777</v>
      </c>
    </row>
    <row r="20" spans="1:2" x14ac:dyDescent="0.35">
      <c r="A20" s="5" t="s">
        <v>21</v>
      </c>
      <c r="B20" s="6">
        <v>3.3333333333333335</v>
      </c>
    </row>
    <row r="21" spans="1:2" x14ac:dyDescent="0.35">
      <c r="A21" s="4" t="s">
        <v>29</v>
      </c>
      <c r="B21">
        <v>2.9722222222222223</v>
      </c>
    </row>
  </sheetData>
  <mergeCells count="6">
    <mergeCell ref="F13:G13"/>
    <mergeCell ref="H13:I13"/>
    <mergeCell ref="A4:C4"/>
    <mergeCell ref="A2:F2"/>
    <mergeCell ref="A11:F11"/>
    <mergeCell ref="I5:M5"/>
  </mergeCells>
  <pageMargins left="0.7" right="0.7" top="0.75" bottom="0.75" header="0.3" footer="0.3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D3E6C-9056-4004-9261-01F101E24EB9}">
  <dimension ref="A2:M22"/>
  <sheetViews>
    <sheetView topLeftCell="B1" workbookViewId="0">
      <selection activeCell="H6" sqref="H6:N6"/>
    </sheetView>
  </sheetViews>
  <sheetFormatPr defaultRowHeight="14.5" x14ac:dyDescent="0.35"/>
  <cols>
    <col min="1" max="1" width="22.1796875" bestFit="1" customWidth="1"/>
    <col min="2" max="2" width="16.26953125" bestFit="1" customWidth="1"/>
    <col min="3" max="4" width="2" bestFit="1" customWidth="1"/>
    <col min="5" max="5" width="11.26953125" bestFit="1" customWidth="1"/>
    <col min="6" max="6" width="11.26953125" customWidth="1"/>
  </cols>
  <sheetData>
    <row r="2" spans="1:13" x14ac:dyDescent="0.35">
      <c r="A2" s="24" t="s">
        <v>32</v>
      </c>
      <c r="B2" s="24"/>
      <c r="C2" s="24"/>
      <c r="D2" s="24"/>
      <c r="E2" s="24"/>
      <c r="F2" s="24"/>
      <c r="G2" s="24"/>
    </row>
    <row r="3" spans="1:13" x14ac:dyDescent="0.35">
      <c r="A3" s="3" t="s">
        <v>2</v>
      </c>
      <c r="B3" t="s">
        <v>14</v>
      </c>
    </row>
    <row r="4" spans="1:13" x14ac:dyDescent="0.35">
      <c r="A4" s="25"/>
      <c r="B4" s="25"/>
      <c r="C4" s="25"/>
    </row>
    <row r="5" spans="1:13" x14ac:dyDescent="0.35">
      <c r="A5" s="3" t="s">
        <v>30</v>
      </c>
      <c r="B5" s="3" t="s">
        <v>31</v>
      </c>
      <c r="H5" s="24" t="s">
        <v>35</v>
      </c>
      <c r="I5" s="24"/>
      <c r="J5" s="24"/>
      <c r="K5" s="24"/>
      <c r="L5" s="24"/>
    </row>
    <row r="6" spans="1:13" x14ac:dyDescent="0.35">
      <c r="A6" s="3" t="s">
        <v>28</v>
      </c>
      <c r="B6">
        <v>-1</v>
      </c>
      <c r="C6">
        <v>0</v>
      </c>
      <c r="D6">
        <v>1</v>
      </c>
      <c r="E6" t="s">
        <v>29</v>
      </c>
      <c r="H6" s="8" t="s">
        <v>44</v>
      </c>
      <c r="I6" s="8" t="s">
        <v>45</v>
      </c>
      <c r="J6" s="8" t="s">
        <v>42</v>
      </c>
      <c r="K6" s="8" t="s">
        <v>46</v>
      </c>
      <c r="L6" s="8" t="s">
        <v>47</v>
      </c>
      <c r="M6" s="8" t="s">
        <v>43</v>
      </c>
    </row>
    <row r="7" spans="1:13" x14ac:dyDescent="0.35">
      <c r="A7" s="4" t="s">
        <v>39</v>
      </c>
      <c r="B7">
        <v>2</v>
      </c>
      <c r="C7">
        <v>3</v>
      </c>
      <c r="D7">
        <v>4</v>
      </c>
      <c r="E7">
        <v>9</v>
      </c>
      <c r="G7" t="s">
        <v>39</v>
      </c>
      <c r="H7" s="7">
        <v>0</v>
      </c>
      <c r="I7" s="7">
        <f>SUM(B7/$E$7)*100</f>
        <v>22.222222222222221</v>
      </c>
      <c r="J7" s="7">
        <f t="shared" ref="J7:J8" si="0">SUM(C7/$E$7)*100</f>
        <v>33.333333333333329</v>
      </c>
      <c r="K7" s="7">
        <f t="shared" ref="K7:K8" si="1">SUM(D7/$E$7)*100</f>
        <v>44.444444444444443</v>
      </c>
      <c r="L7">
        <v>0</v>
      </c>
    </row>
    <row r="8" spans="1:13" x14ac:dyDescent="0.35">
      <c r="A8" s="4" t="s">
        <v>40</v>
      </c>
      <c r="B8">
        <v>4</v>
      </c>
      <c r="C8">
        <v>5</v>
      </c>
      <c r="E8">
        <v>9</v>
      </c>
      <c r="G8" t="s">
        <v>40</v>
      </c>
      <c r="H8" s="7">
        <v>0</v>
      </c>
      <c r="I8" s="7">
        <f>SUM(B8/$E$7)*100</f>
        <v>44.444444444444443</v>
      </c>
      <c r="J8" s="7">
        <f t="shared" si="0"/>
        <v>55.555555555555557</v>
      </c>
      <c r="K8" s="7">
        <f t="shared" si="1"/>
        <v>0</v>
      </c>
      <c r="L8">
        <v>0</v>
      </c>
    </row>
    <row r="9" spans="1:13" x14ac:dyDescent="0.35">
      <c r="A9" s="4" t="s">
        <v>29</v>
      </c>
      <c r="B9">
        <v>6</v>
      </c>
      <c r="C9">
        <v>8</v>
      </c>
      <c r="D9">
        <v>4</v>
      </c>
      <c r="E9">
        <v>18</v>
      </c>
    </row>
    <row r="12" spans="1:13" x14ac:dyDescent="0.35">
      <c r="A12" s="24" t="s">
        <v>34</v>
      </c>
      <c r="B12" s="24"/>
      <c r="C12" s="24"/>
      <c r="D12" s="24"/>
      <c r="E12" s="24"/>
      <c r="F12" s="24"/>
      <c r="G12" s="24"/>
    </row>
    <row r="13" spans="1:13" x14ac:dyDescent="0.35">
      <c r="A13" s="3" t="s">
        <v>2</v>
      </c>
      <c r="B13" t="s">
        <v>14</v>
      </c>
    </row>
    <row r="14" spans="1:13" x14ac:dyDescent="0.35">
      <c r="F14" s="24" t="s">
        <v>39</v>
      </c>
      <c r="G14" s="24"/>
      <c r="H14" s="24" t="s">
        <v>40</v>
      </c>
      <c r="I14" s="24"/>
    </row>
    <row r="15" spans="1:13" x14ac:dyDescent="0.35">
      <c r="A15" s="3" t="s">
        <v>28</v>
      </c>
      <c r="B15" t="s">
        <v>33</v>
      </c>
      <c r="F15" t="s">
        <v>36</v>
      </c>
      <c r="G15" t="s">
        <v>21</v>
      </c>
      <c r="H15" t="s">
        <v>36</v>
      </c>
      <c r="I15" t="s">
        <v>21</v>
      </c>
    </row>
    <row r="16" spans="1:13" x14ac:dyDescent="0.35">
      <c r="A16" s="4" t="s">
        <v>17</v>
      </c>
      <c r="B16" s="6">
        <v>2.0555555555555554</v>
      </c>
      <c r="E16" t="s">
        <v>37</v>
      </c>
      <c r="F16" s="7">
        <f>B17</f>
        <v>2.3333333333333335</v>
      </c>
      <c r="G16" s="7">
        <f>B18</f>
        <v>1.7777777777777777</v>
      </c>
      <c r="H16" s="7">
        <f>B20</f>
        <v>3</v>
      </c>
      <c r="I16" s="7">
        <f>B21</f>
        <v>3</v>
      </c>
    </row>
    <row r="17" spans="1:2" x14ac:dyDescent="0.35">
      <c r="A17" s="5" t="s">
        <v>20</v>
      </c>
      <c r="B17" s="6">
        <v>2.3333333333333335</v>
      </c>
    </row>
    <row r="18" spans="1:2" x14ac:dyDescent="0.35">
      <c r="A18" s="5" t="s">
        <v>21</v>
      </c>
      <c r="B18" s="6">
        <v>1.7777777777777777</v>
      </c>
    </row>
    <row r="19" spans="1:2" x14ac:dyDescent="0.35">
      <c r="A19" s="4" t="s">
        <v>18</v>
      </c>
      <c r="B19" s="6">
        <v>3</v>
      </c>
    </row>
    <row r="20" spans="1:2" x14ac:dyDescent="0.35">
      <c r="A20" s="5" t="s">
        <v>20</v>
      </c>
      <c r="B20" s="6">
        <v>3</v>
      </c>
    </row>
    <row r="21" spans="1:2" x14ac:dyDescent="0.35">
      <c r="A21" s="5" t="s">
        <v>21</v>
      </c>
      <c r="B21" s="6">
        <v>3</v>
      </c>
    </row>
    <row r="22" spans="1:2" x14ac:dyDescent="0.35">
      <c r="A22" s="4" t="s">
        <v>29</v>
      </c>
      <c r="B22">
        <v>2.5277777777777777</v>
      </c>
    </row>
  </sheetData>
  <mergeCells count="6">
    <mergeCell ref="A2:G2"/>
    <mergeCell ref="A4:C4"/>
    <mergeCell ref="A12:G12"/>
    <mergeCell ref="H5:L5"/>
    <mergeCell ref="F14:G14"/>
    <mergeCell ref="H14:I14"/>
  </mergeCells>
  <pageMargins left="0.7" right="0.7" top="0.75" bottom="0.75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A2255-BFBB-4864-8753-AF5E423789F9}">
  <dimension ref="A2:M22"/>
  <sheetViews>
    <sheetView workbookViewId="0">
      <selection activeCell="H6" sqref="H6:N6"/>
    </sheetView>
  </sheetViews>
  <sheetFormatPr defaultRowHeight="14.5" x14ac:dyDescent="0.35"/>
  <cols>
    <col min="1" max="1" width="22.1796875" bestFit="1" customWidth="1"/>
    <col min="2" max="2" width="16.26953125" bestFit="1" customWidth="1"/>
    <col min="3" max="3" width="3" bestFit="1" customWidth="1"/>
    <col min="4" max="4" width="2" bestFit="1" customWidth="1"/>
    <col min="5" max="5" width="11.26953125" bestFit="1" customWidth="1"/>
    <col min="6" max="6" width="11.26953125" customWidth="1"/>
  </cols>
  <sheetData>
    <row r="2" spans="1:13" x14ac:dyDescent="0.35">
      <c r="A2" s="24" t="s">
        <v>32</v>
      </c>
      <c r="B2" s="24"/>
      <c r="C2" s="24"/>
      <c r="D2" s="24"/>
      <c r="E2" s="24"/>
      <c r="F2" s="24"/>
      <c r="G2" s="24"/>
    </row>
    <row r="3" spans="1:13" x14ac:dyDescent="0.35">
      <c r="A3" s="3" t="s">
        <v>2</v>
      </c>
      <c r="B3" t="s">
        <v>13</v>
      </c>
    </row>
    <row r="4" spans="1:13" x14ac:dyDescent="0.35">
      <c r="A4" s="25"/>
      <c r="B4" s="25"/>
      <c r="C4" s="25"/>
    </row>
    <row r="5" spans="1:13" x14ac:dyDescent="0.35">
      <c r="A5" s="3" t="s">
        <v>30</v>
      </c>
      <c r="B5" s="3" t="s">
        <v>31</v>
      </c>
      <c r="H5" s="24" t="s">
        <v>35</v>
      </c>
      <c r="I5" s="24"/>
      <c r="J5" s="24"/>
      <c r="K5" s="24"/>
      <c r="L5" s="24"/>
    </row>
    <row r="6" spans="1:13" x14ac:dyDescent="0.35">
      <c r="A6" s="3" t="s">
        <v>28</v>
      </c>
      <c r="B6">
        <v>-2</v>
      </c>
      <c r="C6">
        <v>-1</v>
      </c>
      <c r="D6">
        <v>0</v>
      </c>
      <c r="E6" t="s">
        <v>29</v>
      </c>
      <c r="H6" s="8" t="s">
        <v>44</v>
      </c>
      <c r="I6" s="8" t="s">
        <v>45</v>
      </c>
      <c r="J6" s="8" t="s">
        <v>42</v>
      </c>
      <c r="K6" s="8" t="s">
        <v>46</v>
      </c>
      <c r="L6" s="8" t="s">
        <v>47</v>
      </c>
      <c r="M6" s="8" t="s">
        <v>43</v>
      </c>
    </row>
    <row r="7" spans="1:13" x14ac:dyDescent="0.35">
      <c r="A7" s="4" t="s">
        <v>39</v>
      </c>
      <c r="B7">
        <v>1</v>
      </c>
      <c r="C7">
        <v>7</v>
      </c>
      <c r="D7">
        <v>1</v>
      </c>
      <c r="E7">
        <v>9</v>
      </c>
      <c r="G7" t="s">
        <v>39</v>
      </c>
      <c r="H7" s="7">
        <f>SUM(B7/$E$7)*100</f>
        <v>11.111111111111111</v>
      </c>
      <c r="I7" s="7">
        <f>SUM(C7/$E$7)*100</f>
        <v>77.777777777777786</v>
      </c>
      <c r="J7" s="7">
        <f t="shared" ref="J7:J8" si="0">SUM(D7/$E$7)*100</f>
        <v>11.111111111111111</v>
      </c>
      <c r="K7" s="7">
        <v>0</v>
      </c>
      <c r="L7">
        <v>0</v>
      </c>
    </row>
    <row r="8" spans="1:13" x14ac:dyDescent="0.35">
      <c r="A8" s="4" t="s">
        <v>40</v>
      </c>
      <c r="B8">
        <v>3</v>
      </c>
      <c r="C8">
        <v>6</v>
      </c>
      <c r="E8">
        <v>9</v>
      </c>
      <c r="G8" t="s">
        <v>40</v>
      </c>
      <c r="H8" s="7">
        <f>SUM(B8/$E$7)*100</f>
        <v>33.333333333333329</v>
      </c>
      <c r="I8" s="7">
        <f t="shared" ref="I8" si="1">SUM(C8/$E$7)*100</f>
        <v>66.666666666666657</v>
      </c>
      <c r="J8" s="7">
        <f t="shared" si="0"/>
        <v>0</v>
      </c>
      <c r="K8" s="7">
        <v>0</v>
      </c>
      <c r="L8">
        <v>0</v>
      </c>
    </row>
    <row r="9" spans="1:13" x14ac:dyDescent="0.35">
      <c r="A9" s="4" t="s">
        <v>29</v>
      </c>
      <c r="B9">
        <v>4</v>
      </c>
      <c r="C9">
        <v>13</v>
      </c>
      <c r="D9">
        <v>1</v>
      </c>
      <c r="E9">
        <v>18</v>
      </c>
    </row>
    <row r="12" spans="1:13" x14ac:dyDescent="0.35">
      <c r="A12" s="24" t="s">
        <v>34</v>
      </c>
      <c r="B12" s="24"/>
      <c r="C12" s="24"/>
      <c r="D12" s="24"/>
      <c r="E12" s="24"/>
      <c r="F12" s="24"/>
      <c r="G12" s="24"/>
    </row>
    <row r="13" spans="1:13" x14ac:dyDescent="0.35">
      <c r="A13" s="3" t="s">
        <v>2</v>
      </c>
      <c r="B13" t="s">
        <v>13</v>
      </c>
    </row>
    <row r="14" spans="1:13" x14ac:dyDescent="0.35">
      <c r="F14" s="24" t="s">
        <v>39</v>
      </c>
      <c r="G14" s="24"/>
      <c r="H14" s="24" t="s">
        <v>40</v>
      </c>
      <c r="I14" s="24"/>
    </row>
    <row r="15" spans="1:13" x14ac:dyDescent="0.35">
      <c r="A15" s="3" t="s">
        <v>28</v>
      </c>
      <c r="B15" t="s">
        <v>33</v>
      </c>
      <c r="F15" t="s">
        <v>36</v>
      </c>
      <c r="G15" t="s">
        <v>21</v>
      </c>
      <c r="H15" t="s">
        <v>36</v>
      </c>
      <c r="I15" t="s">
        <v>21</v>
      </c>
    </row>
    <row r="16" spans="1:13" x14ac:dyDescent="0.35">
      <c r="A16" s="4" t="s">
        <v>17</v>
      </c>
      <c r="B16" s="6">
        <v>1.2222222222222223</v>
      </c>
      <c r="E16" t="s">
        <v>37</v>
      </c>
      <c r="F16" s="7">
        <f>B17</f>
        <v>0.44444444444444442</v>
      </c>
      <c r="G16" s="7">
        <f>B18</f>
        <v>2</v>
      </c>
      <c r="H16" s="7">
        <f>B20</f>
        <v>1.1111111111111112</v>
      </c>
      <c r="I16" s="7">
        <f>B21</f>
        <v>2.6666666666666665</v>
      </c>
    </row>
    <row r="17" spans="1:2" x14ac:dyDescent="0.35">
      <c r="A17" s="5" t="s">
        <v>20</v>
      </c>
      <c r="B17" s="6">
        <v>0.44444444444444442</v>
      </c>
    </row>
    <row r="18" spans="1:2" x14ac:dyDescent="0.35">
      <c r="A18" s="5" t="s">
        <v>21</v>
      </c>
      <c r="B18" s="6">
        <v>2</v>
      </c>
    </row>
    <row r="19" spans="1:2" x14ac:dyDescent="0.35">
      <c r="A19" s="4" t="s">
        <v>18</v>
      </c>
      <c r="B19" s="6">
        <v>1.8888888888888888</v>
      </c>
    </row>
    <row r="20" spans="1:2" x14ac:dyDescent="0.35">
      <c r="A20" s="5" t="s">
        <v>20</v>
      </c>
      <c r="B20" s="6">
        <v>1.1111111111111112</v>
      </c>
    </row>
    <row r="21" spans="1:2" x14ac:dyDescent="0.35">
      <c r="A21" s="5" t="s">
        <v>21</v>
      </c>
      <c r="B21" s="6">
        <v>2.6666666666666665</v>
      </c>
    </row>
    <row r="22" spans="1:2" x14ac:dyDescent="0.35">
      <c r="A22" s="4" t="s">
        <v>29</v>
      </c>
      <c r="B22">
        <v>1.5555555555555556</v>
      </c>
    </row>
  </sheetData>
  <mergeCells count="6">
    <mergeCell ref="A2:G2"/>
    <mergeCell ref="A4:C4"/>
    <mergeCell ref="A12:G12"/>
    <mergeCell ref="H5:L5"/>
    <mergeCell ref="F14:G14"/>
    <mergeCell ref="H14:I14"/>
  </mergeCells>
  <pageMargins left="0.7" right="0.7" top="0.75" bottom="0.75" header="0.3" footer="0.3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AB606-7C17-4C34-8A68-2A4A147A5DED}">
  <dimension ref="A2:M23"/>
  <sheetViews>
    <sheetView workbookViewId="0">
      <selection activeCell="H8" sqref="H8"/>
    </sheetView>
  </sheetViews>
  <sheetFormatPr defaultRowHeight="14.5" x14ac:dyDescent="0.35"/>
  <cols>
    <col min="1" max="1" width="22.1796875" bestFit="1" customWidth="1"/>
    <col min="2" max="2" width="16.26953125" bestFit="1" customWidth="1"/>
    <col min="3" max="3" width="2.7265625" bestFit="1" customWidth="1"/>
    <col min="4" max="4" width="2" bestFit="1" customWidth="1"/>
    <col min="5" max="5" width="11.26953125" bestFit="1" customWidth="1"/>
    <col min="6" max="6" width="11.26953125" customWidth="1"/>
  </cols>
  <sheetData>
    <row r="2" spans="1:13" x14ac:dyDescent="0.35">
      <c r="A2" s="24" t="s">
        <v>32</v>
      </c>
      <c r="B2" s="24"/>
      <c r="C2" s="24"/>
      <c r="D2" s="24"/>
      <c r="E2" s="24"/>
      <c r="F2" s="24"/>
      <c r="G2" s="24"/>
    </row>
    <row r="3" spans="1:13" x14ac:dyDescent="0.35">
      <c r="A3" s="3" t="s">
        <v>2</v>
      </c>
      <c r="B3" t="s">
        <v>15</v>
      </c>
    </row>
    <row r="4" spans="1:13" x14ac:dyDescent="0.35">
      <c r="A4" s="25"/>
      <c r="B4" s="25"/>
      <c r="C4" s="25"/>
    </row>
    <row r="5" spans="1:13" x14ac:dyDescent="0.35">
      <c r="A5" s="3" t="s">
        <v>30</v>
      </c>
      <c r="B5" s="3" t="s">
        <v>31</v>
      </c>
      <c r="H5" s="24" t="s">
        <v>35</v>
      </c>
      <c r="I5" s="24"/>
      <c r="J5" s="24"/>
      <c r="K5" s="24"/>
      <c r="L5" s="24"/>
    </row>
    <row r="6" spans="1:13" x14ac:dyDescent="0.35">
      <c r="A6" s="3" t="s">
        <v>28</v>
      </c>
      <c r="B6">
        <v>-2</v>
      </c>
      <c r="C6">
        <v>-1</v>
      </c>
      <c r="D6">
        <v>0</v>
      </c>
      <c r="E6" t="s">
        <v>29</v>
      </c>
      <c r="H6" s="8" t="s">
        <v>44</v>
      </c>
      <c r="I6" s="8" t="s">
        <v>45</v>
      </c>
      <c r="J6" s="8" t="s">
        <v>42</v>
      </c>
      <c r="K6" s="8" t="s">
        <v>46</v>
      </c>
      <c r="L6" s="8" t="s">
        <v>47</v>
      </c>
      <c r="M6" s="8" t="s">
        <v>43</v>
      </c>
    </row>
    <row r="7" spans="1:13" x14ac:dyDescent="0.35">
      <c r="A7" s="4" t="s">
        <v>39</v>
      </c>
      <c r="B7">
        <v>7</v>
      </c>
      <c r="C7">
        <v>2</v>
      </c>
      <c r="E7">
        <v>9</v>
      </c>
      <c r="G7" t="s">
        <v>39</v>
      </c>
      <c r="H7" s="7">
        <f>SUM(B7/$E$7)*100</f>
        <v>77.777777777777786</v>
      </c>
      <c r="I7" s="7">
        <f>SUM(C7/$E$7)*100</f>
        <v>22.222222222222221</v>
      </c>
      <c r="J7" s="7">
        <f t="shared" ref="J7:J8" si="0">SUM(D7/$E$7)*100</f>
        <v>0</v>
      </c>
      <c r="K7" s="7">
        <v>0</v>
      </c>
      <c r="L7">
        <v>0</v>
      </c>
    </row>
    <row r="8" spans="1:13" x14ac:dyDescent="0.35">
      <c r="A8" s="4" t="s">
        <v>40</v>
      </c>
      <c r="B8">
        <v>4</v>
      </c>
      <c r="C8">
        <v>4</v>
      </c>
      <c r="D8">
        <v>1</v>
      </c>
      <c r="E8">
        <v>9</v>
      </c>
      <c r="G8" t="s">
        <v>40</v>
      </c>
      <c r="H8" s="7">
        <f t="shared" ref="H8:I8" si="1">SUM(B8/$E$7)*100</f>
        <v>44.444444444444443</v>
      </c>
      <c r="I8" s="7">
        <f t="shared" si="1"/>
        <v>44.444444444444443</v>
      </c>
      <c r="J8" s="7">
        <f t="shared" si="0"/>
        <v>11.111111111111111</v>
      </c>
      <c r="K8" s="7">
        <v>0</v>
      </c>
      <c r="L8">
        <v>0</v>
      </c>
    </row>
    <row r="9" spans="1:13" x14ac:dyDescent="0.35">
      <c r="A9" s="4" t="s">
        <v>29</v>
      </c>
      <c r="B9">
        <v>11</v>
      </c>
      <c r="C9">
        <v>6</v>
      </c>
      <c r="D9">
        <v>1</v>
      </c>
      <c r="E9">
        <v>18</v>
      </c>
    </row>
    <row r="13" spans="1:13" x14ac:dyDescent="0.35">
      <c r="A13" s="24" t="s">
        <v>34</v>
      </c>
      <c r="B13" s="24"/>
      <c r="C13" s="24"/>
      <c r="D13" s="24"/>
      <c r="E13" s="24"/>
      <c r="F13" s="24"/>
      <c r="G13" s="24"/>
    </row>
    <row r="14" spans="1:13" x14ac:dyDescent="0.35">
      <c r="A14" s="3" t="s">
        <v>2</v>
      </c>
      <c r="B14" t="s">
        <v>15</v>
      </c>
    </row>
    <row r="15" spans="1:13" x14ac:dyDescent="0.35">
      <c r="F15" s="24" t="s">
        <v>39</v>
      </c>
      <c r="G15" s="24"/>
      <c r="H15" s="24" t="s">
        <v>40</v>
      </c>
      <c r="I15" s="24"/>
    </row>
    <row r="16" spans="1:13" x14ac:dyDescent="0.35">
      <c r="A16" s="3" t="s">
        <v>28</v>
      </c>
      <c r="B16" t="s">
        <v>33</v>
      </c>
      <c r="F16" t="s">
        <v>36</v>
      </c>
      <c r="G16" t="s">
        <v>21</v>
      </c>
      <c r="H16" t="s">
        <v>36</v>
      </c>
      <c r="I16" t="s">
        <v>21</v>
      </c>
    </row>
    <row r="17" spans="1:9" x14ac:dyDescent="0.35">
      <c r="A17" s="4" t="s">
        <v>17</v>
      </c>
      <c r="B17" s="6">
        <v>2.0555555555555554</v>
      </c>
      <c r="E17" t="s">
        <v>37</v>
      </c>
      <c r="F17" s="7">
        <f>B18</f>
        <v>1.1111111111111112</v>
      </c>
      <c r="G17" s="7">
        <f>B19</f>
        <v>3</v>
      </c>
      <c r="H17" s="7">
        <f>B21</f>
        <v>1.3333333333333333</v>
      </c>
      <c r="I17" s="7">
        <f>B22</f>
        <v>3</v>
      </c>
    </row>
    <row r="18" spans="1:9" x14ac:dyDescent="0.35">
      <c r="A18" s="5" t="s">
        <v>20</v>
      </c>
      <c r="B18" s="6">
        <v>1.1111111111111112</v>
      </c>
    </row>
    <row r="19" spans="1:9" x14ac:dyDescent="0.35">
      <c r="A19" s="5" t="s">
        <v>21</v>
      </c>
      <c r="B19" s="6">
        <v>3</v>
      </c>
    </row>
    <row r="20" spans="1:9" x14ac:dyDescent="0.35">
      <c r="A20" s="4" t="s">
        <v>18</v>
      </c>
      <c r="B20" s="6">
        <v>2.1666666666666665</v>
      </c>
    </row>
    <row r="21" spans="1:9" x14ac:dyDescent="0.35">
      <c r="A21" s="5" t="s">
        <v>20</v>
      </c>
      <c r="B21" s="6">
        <v>1.3333333333333333</v>
      </c>
    </row>
    <row r="22" spans="1:9" x14ac:dyDescent="0.35">
      <c r="A22" s="5" t="s">
        <v>21</v>
      </c>
      <c r="B22" s="6">
        <v>3</v>
      </c>
    </row>
    <row r="23" spans="1:9" x14ac:dyDescent="0.35">
      <c r="A23" s="4" t="s">
        <v>29</v>
      </c>
      <c r="B23">
        <v>2.1111111111111112</v>
      </c>
    </row>
  </sheetData>
  <mergeCells count="6">
    <mergeCell ref="A2:G2"/>
    <mergeCell ref="A4:C4"/>
    <mergeCell ref="A13:G13"/>
    <mergeCell ref="H5:L5"/>
    <mergeCell ref="F15:G15"/>
    <mergeCell ref="H15:I15"/>
  </mergeCells>
  <pageMargins left="0.7" right="0.7" top="0.75" bottom="0.75" header="0.3" footer="0.3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967E3-BE16-4045-8D2D-1C337B621DAD}">
  <dimension ref="A2:Q24"/>
  <sheetViews>
    <sheetView topLeftCell="B19" workbookViewId="0">
      <selection activeCell="I6" sqref="I6:O6"/>
    </sheetView>
  </sheetViews>
  <sheetFormatPr defaultRowHeight="14.5" x14ac:dyDescent="0.35"/>
  <cols>
    <col min="1" max="1" width="22.1796875" bestFit="1" customWidth="1"/>
    <col min="2" max="2" width="16.26953125" bestFit="1" customWidth="1"/>
    <col min="3" max="3" width="2.7265625" bestFit="1" customWidth="1"/>
    <col min="4" max="4" width="2" bestFit="1" customWidth="1"/>
    <col min="5" max="5" width="3.7265625" bestFit="1" customWidth="1"/>
    <col min="6" max="6" width="11.26953125" bestFit="1" customWidth="1"/>
    <col min="7" max="7" width="11.26953125" customWidth="1"/>
  </cols>
  <sheetData>
    <row r="2" spans="1:17" x14ac:dyDescent="0.35">
      <c r="A2" s="24" t="s">
        <v>32</v>
      </c>
      <c r="B2" s="24"/>
      <c r="C2" s="24"/>
      <c r="D2" s="24"/>
      <c r="E2" s="24"/>
      <c r="F2" s="24"/>
      <c r="G2" s="1"/>
    </row>
    <row r="3" spans="1:17" x14ac:dyDescent="0.35">
      <c r="A3" s="3" t="s">
        <v>2</v>
      </c>
      <c r="B3" t="s">
        <v>5</v>
      </c>
    </row>
    <row r="4" spans="1:17" x14ac:dyDescent="0.35">
      <c r="A4" s="25"/>
      <c r="B4" s="25"/>
      <c r="C4" s="25"/>
    </row>
    <row r="5" spans="1:17" x14ac:dyDescent="0.35">
      <c r="A5" s="3" t="s">
        <v>30</v>
      </c>
      <c r="B5" s="3" t="s">
        <v>31</v>
      </c>
      <c r="I5" s="24" t="s">
        <v>35</v>
      </c>
      <c r="J5" s="24"/>
      <c r="K5" s="24"/>
      <c r="L5" s="24"/>
      <c r="M5" s="24"/>
    </row>
    <row r="6" spans="1:17" x14ac:dyDescent="0.35">
      <c r="A6" s="3" t="s">
        <v>28</v>
      </c>
      <c r="B6">
        <v>-2</v>
      </c>
      <c r="C6">
        <v>-1</v>
      </c>
      <c r="D6">
        <v>0</v>
      </c>
      <c r="E6" t="s">
        <v>27</v>
      </c>
      <c r="F6" t="s">
        <v>29</v>
      </c>
      <c r="I6" s="8" t="s">
        <v>44</v>
      </c>
      <c r="J6" s="8" t="s">
        <v>45</v>
      </c>
      <c r="K6" s="8" t="s">
        <v>42</v>
      </c>
      <c r="L6" s="8" t="s">
        <v>46</v>
      </c>
      <c r="M6" s="8" t="s">
        <v>47</v>
      </c>
      <c r="N6" s="8" t="s">
        <v>43</v>
      </c>
    </row>
    <row r="7" spans="1:17" x14ac:dyDescent="0.35">
      <c r="A7" s="4" t="s">
        <v>39</v>
      </c>
      <c r="B7">
        <v>4</v>
      </c>
      <c r="C7">
        <v>2</v>
      </c>
      <c r="E7">
        <v>2</v>
      </c>
      <c r="F7">
        <v>8</v>
      </c>
      <c r="H7" t="s">
        <v>39</v>
      </c>
      <c r="I7" s="7">
        <f>SUM(B7/$F$7)*100</f>
        <v>50</v>
      </c>
      <c r="J7" s="7">
        <f>SUM(C7/$F$7)*100</f>
        <v>25</v>
      </c>
      <c r="K7" s="7">
        <f t="shared" ref="K7:K8" si="0">SUM(D7/$F$7)*100</f>
        <v>0</v>
      </c>
      <c r="L7" s="7">
        <v>0</v>
      </c>
      <c r="M7">
        <v>0</v>
      </c>
      <c r="N7" s="7">
        <f>SUM(E7/$F$7)*100</f>
        <v>25</v>
      </c>
    </row>
    <row r="8" spans="1:17" x14ac:dyDescent="0.35">
      <c r="A8" s="4" t="s">
        <v>40</v>
      </c>
      <c r="B8">
        <v>3</v>
      </c>
      <c r="C8">
        <v>3</v>
      </c>
      <c r="D8">
        <v>2</v>
      </c>
      <c r="F8">
        <v>8</v>
      </c>
      <c r="H8" t="s">
        <v>40</v>
      </c>
      <c r="I8" s="7">
        <f t="shared" ref="I8" si="1">SUM(B8/$F$7)*100</f>
        <v>37.5</v>
      </c>
      <c r="J8" s="7">
        <f t="shared" ref="J8" si="2">SUM(C8/$F$7)*100</f>
        <v>37.5</v>
      </c>
      <c r="K8" s="7">
        <f t="shared" si="0"/>
        <v>25</v>
      </c>
      <c r="L8" s="7">
        <v>0</v>
      </c>
      <c r="M8">
        <v>0</v>
      </c>
    </row>
    <row r="9" spans="1:17" x14ac:dyDescent="0.35">
      <c r="A9" s="4" t="s">
        <v>29</v>
      </c>
      <c r="B9">
        <v>7</v>
      </c>
      <c r="C9">
        <v>5</v>
      </c>
      <c r="D9">
        <v>2</v>
      </c>
      <c r="E9">
        <v>2</v>
      </c>
      <c r="F9">
        <v>16</v>
      </c>
    </row>
    <row r="13" spans="1:17" x14ac:dyDescent="0.35">
      <c r="Q13" t="s">
        <v>41</v>
      </c>
    </row>
    <row r="14" spans="1:17" x14ac:dyDescent="0.35">
      <c r="A14" s="24" t="s">
        <v>34</v>
      </c>
      <c r="B14" s="24"/>
      <c r="C14" s="24"/>
      <c r="D14" s="24"/>
      <c r="E14" s="24"/>
      <c r="F14" s="24"/>
      <c r="G14" s="1"/>
    </row>
    <row r="15" spans="1:17" x14ac:dyDescent="0.35">
      <c r="A15" s="3" t="s">
        <v>2</v>
      </c>
      <c r="B15" t="s">
        <v>5</v>
      </c>
    </row>
    <row r="16" spans="1:17" x14ac:dyDescent="0.35">
      <c r="F16" s="24" t="s">
        <v>39</v>
      </c>
      <c r="G16" s="24"/>
      <c r="H16" s="24" t="s">
        <v>40</v>
      </c>
      <c r="I16" s="24"/>
    </row>
    <row r="17" spans="1:9" x14ac:dyDescent="0.35">
      <c r="A17" s="3" t="s">
        <v>28</v>
      </c>
      <c r="B17" t="s">
        <v>33</v>
      </c>
      <c r="F17" t="s">
        <v>36</v>
      </c>
      <c r="G17" t="s">
        <v>21</v>
      </c>
      <c r="H17" t="s">
        <v>36</v>
      </c>
      <c r="I17" t="s">
        <v>21</v>
      </c>
    </row>
    <row r="18" spans="1:9" x14ac:dyDescent="0.35">
      <c r="A18" s="4" t="s">
        <v>17</v>
      </c>
      <c r="B18" s="6">
        <v>1.125</v>
      </c>
      <c r="E18" t="s">
        <v>37</v>
      </c>
      <c r="F18" s="7">
        <f>B19</f>
        <v>0.375</v>
      </c>
      <c r="G18" s="7">
        <f>B20</f>
        <v>1.875</v>
      </c>
      <c r="H18" s="7">
        <f>B22</f>
        <v>1.875</v>
      </c>
      <c r="I18" s="7">
        <f>B23</f>
        <v>2.875</v>
      </c>
    </row>
    <row r="19" spans="1:9" x14ac:dyDescent="0.35">
      <c r="A19" s="5" t="s">
        <v>20</v>
      </c>
      <c r="B19" s="6">
        <v>0.375</v>
      </c>
    </row>
    <row r="20" spans="1:9" x14ac:dyDescent="0.35">
      <c r="A20" s="5" t="s">
        <v>21</v>
      </c>
      <c r="B20" s="6">
        <v>1.875</v>
      </c>
    </row>
    <row r="21" spans="1:9" x14ac:dyDescent="0.35">
      <c r="A21" s="4" t="s">
        <v>18</v>
      </c>
      <c r="B21" s="6">
        <v>2.375</v>
      </c>
    </row>
    <row r="22" spans="1:9" x14ac:dyDescent="0.35">
      <c r="A22" s="5" t="s">
        <v>20</v>
      </c>
      <c r="B22" s="6">
        <v>1.875</v>
      </c>
    </row>
    <row r="23" spans="1:9" x14ac:dyDescent="0.35">
      <c r="A23" s="5" t="s">
        <v>21</v>
      </c>
      <c r="B23" s="6">
        <v>2.875</v>
      </c>
    </row>
    <row r="24" spans="1:9" x14ac:dyDescent="0.35">
      <c r="A24" s="4" t="s">
        <v>29</v>
      </c>
      <c r="B24">
        <v>1.75</v>
      </c>
    </row>
  </sheetData>
  <mergeCells count="6">
    <mergeCell ref="A2:F2"/>
    <mergeCell ref="A4:C4"/>
    <mergeCell ref="A14:F14"/>
    <mergeCell ref="I5:M5"/>
    <mergeCell ref="H16:I16"/>
    <mergeCell ref="F16:G16"/>
  </mergeCells>
  <pageMargins left="0.7" right="0.7" top="0.75" bottom="0.75" header="0.3" footer="0.3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CDDDF-4D3F-4B26-9D52-10BB72A6B1BE}">
  <dimension ref="A2:L23"/>
  <sheetViews>
    <sheetView workbookViewId="0">
      <selection activeCell="G6" sqref="G6:M6"/>
    </sheetView>
  </sheetViews>
  <sheetFormatPr defaultRowHeight="14.5" x14ac:dyDescent="0.35"/>
  <cols>
    <col min="1" max="1" width="22.1796875" bestFit="1" customWidth="1"/>
    <col min="2" max="2" width="16.26953125" bestFit="1" customWidth="1"/>
    <col min="3" max="3" width="2.7265625" bestFit="1" customWidth="1"/>
    <col min="4" max="4" width="11.26953125" bestFit="1" customWidth="1"/>
  </cols>
  <sheetData>
    <row r="2" spans="1:12" x14ac:dyDescent="0.35">
      <c r="A2" s="24" t="s">
        <v>32</v>
      </c>
      <c r="B2" s="24"/>
      <c r="C2" s="24"/>
      <c r="D2" s="24"/>
      <c r="E2" s="24"/>
      <c r="F2" s="24"/>
    </row>
    <row r="3" spans="1:12" x14ac:dyDescent="0.35">
      <c r="A3" s="3" t="s">
        <v>2</v>
      </c>
      <c r="B3" t="s">
        <v>16</v>
      </c>
    </row>
    <row r="4" spans="1:12" x14ac:dyDescent="0.35">
      <c r="A4" s="25"/>
      <c r="B4" s="25"/>
      <c r="C4" s="25"/>
    </row>
    <row r="5" spans="1:12" x14ac:dyDescent="0.35">
      <c r="A5" s="3" t="s">
        <v>30</v>
      </c>
      <c r="B5" s="3" t="s">
        <v>31</v>
      </c>
      <c r="G5" s="24" t="s">
        <v>35</v>
      </c>
      <c r="H5" s="24"/>
      <c r="I5" s="24"/>
      <c r="J5" s="24"/>
      <c r="K5" s="24"/>
    </row>
    <row r="6" spans="1:12" x14ac:dyDescent="0.35">
      <c r="A6" s="3" t="s">
        <v>28</v>
      </c>
      <c r="B6">
        <v>-2</v>
      </c>
      <c r="C6">
        <v>-1</v>
      </c>
      <c r="D6" t="s">
        <v>29</v>
      </c>
      <c r="G6" s="8" t="s">
        <v>44</v>
      </c>
      <c r="H6" s="8" t="s">
        <v>45</v>
      </c>
      <c r="I6" s="8" t="s">
        <v>42</v>
      </c>
      <c r="J6" s="8" t="s">
        <v>46</v>
      </c>
      <c r="K6" s="8" t="s">
        <v>47</v>
      </c>
      <c r="L6" s="8" t="s">
        <v>43</v>
      </c>
    </row>
    <row r="7" spans="1:12" x14ac:dyDescent="0.35">
      <c r="A7" s="4" t="s">
        <v>39</v>
      </c>
      <c r="B7">
        <v>1</v>
      </c>
      <c r="C7">
        <v>2</v>
      </c>
      <c r="D7">
        <v>3</v>
      </c>
      <c r="F7" t="s">
        <v>39</v>
      </c>
      <c r="G7" s="7">
        <f>SUM(B7/$D$7)*100</f>
        <v>33.333333333333329</v>
      </c>
      <c r="H7" s="7">
        <f t="shared" ref="H7:H8" si="0">SUM(C7/$D$7)*100</f>
        <v>66.666666666666657</v>
      </c>
      <c r="I7" s="7">
        <v>0</v>
      </c>
      <c r="J7" s="7">
        <v>0</v>
      </c>
      <c r="K7" s="7">
        <v>0</v>
      </c>
      <c r="L7" s="7">
        <v>0</v>
      </c>
    </row>
    <row r="8" spans="1:12" x14ac:dyDescent="0.35">
      <c r="A8" s="4" t="s">
        <v>40</v>
      </c>
      <c r="B8">
        <v>1</v>
      </c>
      <c r="C8">
        <v>2</v>
      </c>
      <c r="D8">
        <v>3</v>
      </c>
      <c r="F8" t="s">
        <v>40</v>
      </c>
      <c r="G8" s="7">
        <f t="shared" ref="G8" si="1">SUM(B8/$D$7)*100</f>
        <v>33.333333333333329</v>
      </c>
      <c r="H8" s="7">
        <f t="shared" si="0"/>
        <v>66.666666666666657</v>
      </c>
      <c r="I8" s="7">
        <v>0</v>
      </c>
      <c r="J8" s="7">
        <v>0</v>
      </c>
      <c r="K8" s="7">
        <v>0</v>
      </c>
      <c r="L8" s="7">
        <v>0</v>
      </c>
    </row>
    <row r="9" spans="1:12" x14ac:dyDescent="0.35">
      <c r="A9" s="4" t="s">
        <v>29</v>
      </c>
      <c r="B9">
        <v>2</v>
      </c>
      <c r="C9">
        <v>4</v>
      </c>
      <c r="D9">
        <v>6</v>
      </c>
    </row>
    <row r="13" spans="1:12" x14ac:dyDescent="0.35">
      <c r="A13" s="24" t="s">
        <v>34</v>
      </c>
      <c r="B13" s="24"/>
      <c r="C13" s="24"/>
      <c r="D13" s="24"/>
      <c r="E13" s="24"/>
      <c r="F13" s="24"/>
    </row>
    <row r="14" spans="1:12" x14ac:dyDescent="0.35">
      <c r="A14" s="3" t="s">
        <v>2</v>
      </c>
      <c r="B14" t="s">
        <v>16</v>
      </c>
    </row>
    <row r="15" spans="1:12" x14ac:dyDescent="0.35">
      <c r="F15" s="24" t="s">
        <v>39</v>
      </c>
      <c r="G15" s="24"/>
      <c r="H15" s="24" t="s">
        <v>40</v>
      </c>
      <c r="I15" s="24"/>
    </row>
    <row r="16" spans="1:12" x14ac:dyDescent="0.35">
      <c r="A16" s="3" t="s">
        <v>28</v>
      </c>
      <c r="B16" t="s">
        <v>33</v>
      </c>
      <c r="F16" t="s">
        <v>36</v>
      </c>
      <c r="G16" t="s">
        <v>21</v>
      </c>
      <c r="H16" t="s">
        <v>36</v>
      </c>
      <c r="I16" t="s">
        <v>21</v>
      </c>
    </row>
    <row r="17" spans="1:9" x14ac:dyDescent="0.35">
      <c r="A17" s="4" t="s">
        <v>17</v>
      </c>
      <c r="B17" s="6">
        <v>1.1666666666666667</v>
      </c>
      <c r="E17" t="s">
        <v>37</v>
      </c>
      <c r="F17" s="7">
        <f>B18</f>
        <v>0</v>
      </c>
      <c r="G17" s="7">
        <f>B19</f>
        <v>2.3333333333333335</v>
      </c>
      <c r="H17" s="7">
        <f>B21</f>
        <v>0.66666666666666663</v>
      </c>
      <c r="I17" s="7">
        <f>B22</f>
        <v>2.6666666666666665</v>
      </c>
    </row>
    <row r="18" spans="1:9" x14ac:dyDescent="0.35">
      <c r="A18" s="5" t="s">
        <v>20</v>
      </c>
      <c r="B18" s="6">
        <v>0</v>
      </c>
    </row>
    <row r="19" spans="1:9" x14ac:dyDescent="0.35">
      <c r="A19" s="5" t="s">
        <v>21</v>
      </c>
      <c r="B19" s="6">
        <v>2.3333333333333335</v>
      </c>
    </row>
    <row r="20" spans="1:9" x14ac:dyDescent="0.35">
      <c r="A20" s="4" t="s">
        <v>18</v>
      </c>
      <c r="B20" s="6">
        <v>1.6666666666666667</v>
      </c>
    </row>
    <row r="21" spans="1:9" x14ac:dyDescent="0.35">
      <c r="A21" s="5" t="s">
        <v>20</v>
      </c>
      <c r="B21" s="6">
        <v>0.66666666666666663</v>
      </c>
    </row>
    <row r="22" spans="1:9" x14ac:dyDescent="0.35">
      <c r="A22" s="5" t="s">
        <v>21</v>
      </c>
      <c r="B22" s="6">
        <v>2.6666666666666665</v>
      </c>
    </row>
    <row r="23" spans="1:9" x14ac:dyDescent="0.35">
      <c r="A23" s="4" t="s">
        <v>29</v>
      </c>
      <c r="B23">
        <v>1.4166666666666667</v>
      </c>
    </row>
  </sheetData>
  <mergeCells count="6">
    <mergeCell ref="A2:F2"/>
    <mergeCell ref="A4:C4"/>
    <mergeCell ref="A13:F13"/>
    <mergeCell ref="G5:K5"/>
    <mergeCell ref="F15:G15"/>
    <mergeCell ref="H15:I15"/>
  </mergeCells>
  <pageMargins left="0.7" right="0.7" top="0.75" bottom="0.75" header="0.3" footer="0.3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6783-E2B5-46CB-87D4-45CE91DDA668}">
  <dimension ref="A1:P20"/>
  <sheetViews>
    <sheetView topLeftCell="A9" zoomScale="80" zoomScaleNormal="80" workbookViewId="0">
      <selection activeCell="U21" sqref="U21"/>
    </sheetView>
  </sheetViews>
  <sheetFormatPr defaultRowHeight="14.5" x14ac:dyDescent="0.35"/>
  <cols>
    <col min="1" max="1" width="22.1796875" bestFit="1" customWidth="1"/>
    <col min="2" max="2" width="18.1796875" bestFit="1" customWidth="1"/>
    <col min="3" max="3" width="19.1796875" bestFit="1" customWidth="1"/>
    <col min="4" max="4" width="16.1796875" bestFit="1" customWidth="1"/>
    <col min="5" max="5" width="22" bestFit="1" customWidth="1"/>
    <col min="6" max="6" width="20.54296875" bestFit="1" customWidth="1"/>
    <col min="7" max="7" width="11.26953125" bestFit="1" customWidth="1"/>
    <col min="10" max="10" width="13.26953125" bestFit="1" customWidth="1"/>
  </cols>
  <sheetData>
    <row r="1" spans="1:16" ht="23.5" x14ac:dyDescent="0.35">
      <c r="C1" s="23" t="s">
        <v>57</v>
      </c>
      <c r="M1" s="22" t="s">
        <v>56</v>
      </c>
    </row>
    <row r="2" spans="1:16" x14ac:dyDescent="0.35">
      <c r="K2" s="24"/>
      <c r="L2" s="24"/>
      <c r="M2" s="24"/>
      <c r="N2" s="24"/>
      <c r="O2" s="24"/>
    </row>
    <row r="3" spans="1:16" x14ac:dyDescent="0.35">
      <c r="A3" s="3" t="s">
        <v>30</v>
      </c>
      <c r="B3" s="3" t="s">
        <v>31</v>
      </c>
    </row>
    <row r="4" spans="1:16" x14ac:dyDescent="0.35">
      <c r="A4" s="14" t="s">
        <v>28</v>
      </c>
      <c r="B4" t="s">
        <v>49</v>
      </c>
      <c r="C4" t="s">
        <v>50</v>
      </c>
      <c r="D4" t="s">
        <v>51</v>
      </c>
      <c r="E4" t="s">
        <v>52</v>
      </c>
      <c r="F4" t="s">
        <v>48</v>
      </c>
      <c r="G4" t="s">
        <v>29</v>
      </c>
      <c r="J4" s="16" t="s">
        <v>28</v>
      </c>
      <c r="K4" s="9" t="s">
        <v>49</v>
      </c>
      <c r="L4" s="9" t="s">
        <v>50</v>
      </c>
      <c r="M4" s="9" t="s">
        <v>51</v>
      </c>
      <c r="N4" s="9" t="s">
        <v>52</v>
      </c>
      <c r="O4" s="9" t="s">
        <v>48</v>
      </c>
      <c r="P4" s="9" t="s">
        <v>29</v>
      </c>
    </row>
    <row r="5" spans="1:16" x14ac:dyDescent="0.35">
      <c r="A5" s="4" t="s">
        <v>39</v>
      </c>
      <c r="B5" s="12">
        <v>0.31914893617021278</v>
      </c>
      <c r="C5" s="12">
        <v>0.40425531914893614</v>
      </c>
      <c r="D5" s="12">
        <v>0.14893617021276595</v>
      </c>
      <c r="E5" s="12">
        <v>8.5106382978723402E-2</v>
      </c>
      <c r="F5" s="12">
        <v>4.2553191489361701E-2</v>
      </c>
      <c r="G5" s="12">
        <v>1</v>
      </c>
      <c r="J5" s="10" t="s">
        <v>39</v>
      </c>
      <c r="K5" s="15">
        <v>0.31914893617021278</v>
      </c>
      <c r="L5" s="15">
        <v>0.40425531914893614</v>
      </c>
      <c r="M5" s="15">
        <v>0.14893617021276595</v>
      </c>
      <c r="N5" s="15">
        <v>8.5106382978723402E-2</v>
      </c>
      <c r="O5" s="15">
        <v>4.2553191489361701E-2</v>
      </c>
      <c r="P5" s="15">
        <v>1</v>
      </c>
    </row>
    <row r="6" spans="1:16" x14ac:dyDescent="0.35">
      <c r="A6" s="13" t="s">
        <v>16</v>
      </c>
      <c r="B6" s="12">
        <v>0.33333333333333331</v>
      </c>
      <c r="C6" s="12">
        <v>0.66666666666666663</v>
      </c>
      <c r="D6" s="12">
        <v>0</v>
      </c>
      <c r="E6" s="12">
        <v>0</v>
      </c>
      <c r="F6" s="12">
        <v>0</v>
      </c>
      <c r="G6" s="12">
        <v>1</v>
      </c>
      <c r="J6" s="13" t="s">
        <v>16</v>
      </c>
      <c r="K6" s="12">
        <v>0.33333333333333331</v>
      </c>
      <c r="L6" s="12">
        <v>0.66666666666666663</v>
      </c>
      <c r="M6" s="12">
        <v>0</v>
      </c>
      <c r="N6" s="12">
        <v>0</v>
      </c>
      <c r="O6" s="12">
        <v>0</v>
      </c>
      <c r="P6" s="12">
        <v>1</v>
      </c>
    </row>
    <row r="7" spans="1:16" x14ac:dyDescent="0.35">
      <c r="A7" s="13" t="s">
        <v>5</v>
      </c>
      <c r="B7" s="12">
        <v>0.5</v>
      </c>
      <c r="C7" s="12">
        <v>0.25</v>
      </c>
      <c r="D7" s="12">
        <v>0</v>
      </c>
      <c r="E7" s="12">
        <v>0</v>
      </c>
      <c r="F7" s="12">
        <v>0.25</v>
      </c>
      <c r="G7" s="12">
        <v>1</v>
      </c>
      <c r="J7" s="13" t="s">
        <v>5</v>
      </c>
      <c r="K7" s="12">
        <v>0.5</v>
      </c>
      <c r="L7" s="12">
        <v>0.25</v>
      </c>
      <c r="M7" s="12">
        <v>0</v>
      </c>
      <c r="N7" s="12">
        <v>0</v>
      </c>
      <c r="O7" s="12">
        <v>0.25</v>
      </c>
      <c r="P7" s="12">
        <v>1</v>
      </c>
    </row>
    <row r="8" spans="1:16" x14ac:dyDescent="0.35">
      <c r="A8" s="13" t="s">
        <v>14</v>
      </c>
      <c r="B8" s="12">
        <v>0</v>
      </c>
      <c r="C8" s="12">
        <v>0.22222222222222221</v>
      </c>
      <c r="D8" s="12">
        <v>0.33333333333333331</v>
      </c>
      <c r="E8" s="12">
        <v>0.44444444444444442</v>
      </c>
      <c r="F8" s="12">
        <v>0</v>
      </c>
      <c r="G8" s="12">
        <v>1</v>
      </c>
      <c r="J8" s="13" t="s">
        <v>14</v>
      </c>
      <c r="K8" s="12">
        <v>0</v>
      </c>
      <c r="L8" s="12">
        <v>0.22222222222222221</v>
      </c>
      <c r="M8" s="12">
        <v>0.33333333333333331</v>
      </c>
      <c r="N8" s="12">
        <v>0.44444444444444442</v>
      </c>
      <c r="O8" s="12">
        <v>0</v>
      </c>
      <c r="P8" s="12">
        <v>1</v>
      </c>
    </row>
    <row r="9" spans="1:16" x14ac:dyDescent="0.35">
      <c r="A9" s="13" t="s">
        <v>13</v>
      </c>
      <c r="B9" s="12">
        <v>0.1111111111111111</v>
      </c>
      <c r="C9" s="12">
        <v>0.77777777777777779</v>
      </c>
      <c r="D9" s="12">
        <v>0.1111111111111111</v>
      </c>
      <c r="E9" s="12">
        <v>0</v>
      </c>
      <c r="F9" s="12">
        <v>0</v>
      </c>
      <c r="G9" s="12">
        <v>1</v>
      </c>
      <c r="J9" s="13" t="s">
        <v>13</v>
      </c>
      <c r="K9" s="12">
        <v>0.1111111111111111</v>
      </c>
      <c r="L9" s="12">
        <v>0.77777777777777779</v>
      </c>
      <c r="M9" s="12">
        <v>0.1111111111111111</v>
      </c>
      <c r="N9" s="12">
        <v>0</v>
      </c>
      <c r="O9" s="12">
        <v>0</v>
      </c>
      <c r="P9" s="12">
        <v>1</v>
      </c>
    </row>
    <row r="10" spans="1:16" x14ac:dyDescent="0.35">
      <c r="A10" s="13" t="s">
        <v>15</v>
      </c>
      <c r="B10" s="12">
        <v>0.77777777777777779</v>
      </c>
      <c r="C10" s="12">
        <v>0.22222222222222221</v>
      </c>
      <c r="D10" s="12">
        <v>0</v>
      </c>
      <c r="E10" s="12">
        <v>0</v>
      </c>
      <c r="F10" s="12">
        <v>0</v>
      </c>
      <c r="G10" s="12">
        <v>1</v>
      </c>
      <c r="J10" s="13" t="s">
        <v>15</v>
      </c>
      <c r="K10" s="12">
        <v>0.77777777777777779</v>
      </c>
      <c r="L10" s="12">
        <v>0.22222222222222221</v>
      </c>
      <c r="M10" s="12">
        <v>0</v>
      </c>
      <c r="N10" s="12">
        <v>0</v>
      </c>
      <c r="O10" s="12">
        <v>0</v>
      </c>
      <c r="P10" s="12">
        <v>1</v>
      </c>
    </row>
    <row r="11" spans="1:16" x14ac:dyDescent="0.35">
      <c r="A11" s="13" t="s">
        <v>12</v>
      </c>
      <c r="B11" s="12">
        <v>0.22222222222222221</v>
      </c>
      <c r="C11" s="12">
        <v>0.44444444444444442</v>
      </c>
      <c r="D11" s="12">
        <v>0.33333333333333331</v>
      </c>
      <c r="E11" s="12">
        <v>0</v>
      </c>
      <c r="F11" s="12">
        <v>0</v>
      </c>
      <c r="G11" s="12">
        <v>1</v>
      </c>
      <c r="J11" s="13" t="s">
        <v>12</v>
      </c>
      <c r="K11" s="12">
        <v>0.22222222222222221</v>
      </c>
      <c r="L11" s="12">
        <v>0.44444444444444442</v>
      </c>
      <c r="M11" s="12">
        <v>0.33333333333333331</v>
      </c>
      <c r="N11" s="12">
        <v>0</v>
      </c>
      <c r="O11" s="12">
        <v>0</v>
      </c>
      <c r="P11" s="12">
        <v>1</v>
      </c>
    </row>
    <row r="12" spans="1:16" x14ac:dyDescent="0.35">
      <c r="A12" s="4" t="s">
        <v>40</v>
      </c>
      <c r="B12" s="12">
        <v>0.23404255319148937</v>
      </c>
      <c r="C12" s="12">
        <v>0.44680851063829785</v>
      </c>
      <c r="D12" s="12">
        <v>0.2978723404255319</v>
      </c>
      <c r="E12" s="12">
        <v>2.1276595744680851E-2</v>
      </c>
      <c r="F12" s="12">
        <v>0</v>
      </c>
      <c r="G12" s="12">
        <v>1</v>
      </c>
      <c r="J12" s="16" t="s">
        <v>28</v>
      </c>
      <c r="K12" s="9" t="s">
        <v>49</v>
      </c>
      <c r="L12" s="9" t="s">
        <v>50</v>
      </c>
      <c r="M12" s="9" t="s">
        <v>51</v>
      </c>
      <c r="N12" s="9" t="s">
        <v>52</v>
      </c>
      <c r="O12" s="9" t="s">
        <v>48</v>
      </c>
      <c r="P12" s="9" t="s">
        <v>29</v>
      </c>
    </row>
    <row r="13" spans="1:16" x14ac:dyDescent="0.35">
      <c r="A13" s="13" t="s">
        <v>16</v>
      </c>
      <c r="B13" s="12">
        <v>0.33333333333333331</v>
      </c>
      <c r="C13" s="12">
        <v>0.66666666666666663</v>
      </c>
      <c r="D13" s="12">
        <v>0</v>
      </c>
      <c r="E13" s="12">
        <v>0</v>
      </c>
      <c r="F13" s="12">
        <v>0</v>
      </c>
      <c r="G13" s="12">
        <v>1</v>
      </c>
      <c r="J13" s="10" t="s">
        <v>40</v>
      </c>
      <c r="K13" s="15">
        <v>0.23404255319148937</v>
      </c>
      <c r="L13" s="15">
        <v>0.44680851063829785</v>
      </c>
      <c r="M13" s="15">
        <v>0.2978723404255319</v>
      </c>
      <c r="N13" s="15">
        <v>2.1276595744680851E-2</v>
      </c>
      <c r="O13" s="15">
        <v>0</v>
      </c>
      <c r="P13" s="15">
        <v>1</v>
      </c>
    </row>
    <row r="14" spans="1:16" x14ac:dyDescent="0.35">
      <c r="A14" s="13" t="s">
        <v>5</v>
      </c>
      <c r="B14" s="12">
        <v>0.375</v>
      </c>
      <c r="C14" s="12">
        <v>0.375</v>
      </c>
      <c r="D14" s="12">
        <v>0.25</v>
      </c>
      <c r="E14" s="12">
        <v>0</v>
      </c>
      <c r="F14" s="12">
        <v>0</v>
      </c>
      <c r="G14" s="12">
        <v>1</v>
      </c>
      <c r="J14" s="13" t="s">
        <v>16</v>
      </c>
      <c r="K14" s="12">
        <v>0.33333333333333331</v>
      </c>
      <c r="L14" s="12">
        <v>0.66666666666666663</v>
      </c>
      <c r="M14" s="12">
        <v>0</v>
      </c>
      <c r="N14" s="12">
        <v>0</v>
      </c>
      <c r="O14" s="12">
        <v>0</v>
      </c>
      <c r="P14" s="12">
        <v>1</v>
      </c>
    </row>
    <row r="15" spans="1:16" x14ac:dyDescent="0.35">
      <c r="A15" s="13" t="s">
        <v>14</v>
      </c>
      <c r="B15" s="12">
        <v>0</v>
      </c>
      <c r="C15" s="12">
        <v>0.44444444444444442</v>
      </c>
      <c r="D15" s="12">
        <v>0.55555555555555558</v>
      </c>
      <c r="E15" s="12">
        <v>0</v>
      </c>
      <c r="F15" s="12">
        <v>0</v>
      </c>
      <c r="G15" s="12">
        <v>1</v>
      </c>
      <c r="J15" s="13" t="s">
        <v>5</v>
      </c>
      <c r="K15" s="12">
        <v>0.375</v>
      </c>
      <c r="L15" s="12">
        <v>0.375</v>
      </c>
      <c r="M15" s="12">
        <v>0.25</v>
      </c>
      <c r="N15" s="12">
        <v>0</v>
      </c>
      <c r="O15" s="12">
        <v>0</v>
      </c>
      <c r="P15" s="12">
        <v>1</v>
      </c>
    </row>
    <row r="16" spans="1:16" x14ac:dyDescent="0.35">
      <c r="A16" s="13" t="s">
        <v>13</v>
      </c>
      <c r="B16" s="12">
        <v>0.33333333333333331</v>
      </c>
      <c r="C16" s="12">
        <v>0.66666666666666663</v>
      </c>
      <c r="D16" s="12">
        <v>0</v>
      </c>
      <c r="E16" s="12">
        <v>0</v>
      </c>
      <c r="F16" s="12">
        <v>0</v>
      </c>
      <c r="G16" s="12">
        <v>1</v>
      </c>
      <c r="J16" s="13" t="s">
        <v>14</v>
      </c>
      <c r="K16" s="12">
        <v>0</v>
      </c>
      <c r="L16" s="12">
        <v>0.44444444444444442</v>
      </c>
      <c r="M16" s="12">
        <v>0.55555555555555558</v>
      </c>
      <c r="N16" s="12">
        <v>0</v>
      </c>
      <c r="O16" s="12">
        <v>0</v>
      </c>
      <c r="P16" s="12">
        <v>1</v>
      </c>
    </row>
    <row r="17" spans="1:16" x14ac:dyDescent="0.35">
      <c r="A17" s="13" t="s">
        <v>15</v>
      </c>
      <c r="B17" s="12">
        <v>0.44444444444444442</v>
      </c>
      <c r="C17" s="12">
        <v>0.44444444444444442</v>
      </c>
      <c r="D17" s="12">
        <v>0.1111111111111111</v>
      </c>
      <c r="E17" s="12">
        <v>0</v>
      </c>
      <c r="F17" s="12">
        <v>0</v>
      </c>
      <c r="G17" s="12">
        <v>1</v>
      </c>
      <c r="J17" s="13" t="s">
        <v>13</v>
      </c>
      <c r="K17" s="12">
        <v>0.33333333333333331</v>
      </c>
      <c r="L17" s="12">
        <v>0.66666666666666663</v>
      </c>
      <c r="M17" s="12">
        <v>0</v>
      </c>
      <c r="N17" s="12">
        <v>0</v>
      </c>
      <c r="O17" s="12">
        <v>0</v>
      </c>
      <c r="P17" s="12">
        <v>1</v>
      </c>
    </row>
    <row r="18" spans="1:16" x14ac:dyDescent="0.35">
      <c r="A18" s="13" t="s">
        <v>12</v>
      </c>
      <c r="B18" s="12">
        <v>0</v>
      </c>
      <c r="C18" s="12">
        <v>0.22222222222222221</v>
      </c>
      <c r="D18" s="12">
        <v>0.66666666666666663</v>
      </c>
      <c r="E18" s="12">
        <v>0.1111111111111111</v>
      </c>
      <c r="F18" s="12">
        <v>0</v>
      </c>
      <c r="G18" s="12">
        <v>1</v>
      </c>
      <c r="J18" s="13" t="s">
        <v>15</v>
      </c>
      <c r="K18" s="12">
        <v>0.44444444444444442</v>
      </c>
      <c r="L18" s="12">
        <v>0.44444444444444442</v>
      </c>
      <c r="M18" s="12">
        <v>0.1111111111111111</v>
      </c>
      <c r="N18" s="12">
        <v>0</v>
      </c>
      <c r="O18" s="12">
        <v>0</v>
      </c>
      <c r="P18" s="12">
        <v>1</v>
      </c>
    </row>
    <row r="19" spans="1:16" x14ac:dyDescent="0.35">
      <c r="A19" s="11" t="s">
        <v>29</v>
      </c>
      <c r="B19" s="12">
        <v>0.27659574468085107</v>
      </c>
      <c r="C19" s="12">
        <v>0.42553191489361702</v>
      </c>
      <c r="D19" s="12">
        <v>0.22340425531914893</v>
      </c>
      <c r="E19" s="12">
        <v>5.3191489361702128E-2</v>
      </c>
      <c r="F19" s="12">
        <v>2.1276595744680851E-2</v>
      </c>
      <c r="G19" s="12">
        <v>1</v>
      </c>
      <c r="J19" s="13" t="s">
        <v>12</v>
      </c>
      <c r="K19" s="12">
        <v>0</v>
      </c>
      <c r="L19" s="12">
        <v>0.22222222222222221</v>
      </c>
      <c r="M19" s="12">
        <v>0.66666666666666663</v>
      </c>
      <c r="N19" s="12">
        <v>0.1111111111111111</v>
      </c>
      <c r="O19" s="12">
        <v>0</v>
      </c>
      <c r="P19" s="12">
        <v>1</v>
      </c>
    </row>
    <row r="20" spans="1:16" x14ac:dyDescent="0.35">
      <c r="J20" s="17" t="s">
        <v>29</v>
      </c>
      <c r="K20" s="18">
        <v>0.27659574468085107</v>
      </c>
      <c r="L20" s="18">
        <v>0.42553191489361702</v>
      </c>
      <c r="M20" s="18">
        <v>0.22340425531914893</v>
      </c>
      <c r="N20" s="18">
        <v>5.3191489361702128E-2</v>
      </c>
      <c r="O20" s="18">
        <v>2.1276595744680851E-2</v>
      </c>
      <c r="P20" s="18">
        <v>1</v>
      </c>
    </row>
  </sheetData>
  <mergeCells count="1">
    <mergeCell ref="K2:O2"/>
  </mergeCells>
  <pageMargins left="0.7" right="0.7" top="0.75" bottom="0.75" header="0.3" footer="0.3"/>
  <pageSetup paperSize="9" orientation="portrait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7BFE0-34F5-49B8-9004-880D71B41CD2}">
  <dimension ref="A1:O22"/>
  <sheetViews>
    <sheetView workbookViewId="0">
      <selection activeCell="T18" sqref="T18"/>
    </sheetView>
  </sheetViews>
  <sheetFormatPr defaultRowHeight="14.5" x14ac:dyDescent="0.35"/>
  <cols>
    <col min="1" max="1" width="24.1796875" bestFit="1" customWidth="1"/>
    <col min="2" max="2" width="16.26953125" bestFit="1" customWidth="1"/>
    <col min="3" max="3" width="12" bestFit="1" customWidth="1"/>
    <col min="4" max="9" width="12" customWidth="1"/>
    <col min="10" max="10" width="12" bestFit="1" customWidth="1"/>
  </cols>
  <sheetData>
    <row r="1" spans="1:15" ht="18.5" x14ac:dyDescent="0.35">
      <c r="A1" s="22" t="s">
        <v>55</v>
      </c>
    </row>
    <row r="2" spans="1:15" ht="18.5" x14ac:dyDescent="0.35">
      <c r="A2" s="3" t="s">
        <v>33</v>
      </c>
      <c r="B2" s="3" t="s">
        <v>31</v>
      </c>
      <c r="K2" s="9"/>
      <c r="L2" s="22" t="s">
        <v>54</v>
      </c>
    </row>
    <row r="3" spans="1:15" x14ac:dyDescent="0.35">
      <c r="A3" s="3" t="s">
        <v>28</v>
      </c>
      <c r="B3" t="s">
        <v>20</v>
      </c>
      <c r="C3" t="s">
        <v>21</v>
      </c>
      <c r="D3" t="s">
        <v>29</v>
      </c>
      <c r="K3" s="19"/>
      <c r="L3" s="9" t="s">
        <v>28</v>
      </c>
      <c r="M3" s="9" t="s">
        <v>53</v>
      </c>
      <c r="N3" s="9" t="s">
        <v>21</v>
      </c>
      <c r="O3" s="9" t="s">
        <v>29</v>
      </c>
    </row>
    <row r="4" spans="1:15" x14ac:dyDescent="0.35">
      <c r="A4" s="4" t="s">
        <v>16</v>
      </c>
      <c r="B4" s="7">
        <v>0.33333333333333331</v>
      </c>
      <c r="C4" s="7">
        <v>2.5</v>
      </c>
      <c r="D4" s="7">
        <v>1.4166666666666667</v>
      </c>
      <c r="K4" s="20"/>
      <c r="L4" s="10" t="s">
        <v>17</v>
      </c>
      <c r="M4" s="21">
        <v>1.2553191489361701</v>
      </c>
      <c r="N4" s="21">
        <v>2.4255319148936172</v>
      </c>
      <c r="O4" s="21">
        <v>1.8404255319148937</v>
      </c>
    </row>
    <row r="5" spans="1:15" x14ac:dyDescent="0.35">
      <c r="A5" s="5" t="s">
        <v>17</v>
      </c>
      <c r="B5" s="7">
        <v>0</v>
      </c>
      <c r="C5" s="7">
        <v>2.3333333333333335</v>
      </c>
      <c r="D5" s="7">
        <v>1.1666666666666667</v>
      </c>
      <c r="L5" s="5" t="s">
        <v>16</v>
      </c>
      <c r="M5" s="7">
        <v>0</v>
      </c>
      <c r="N5" s="7">
        <v>2.3333333333333335</v>
      </c>
      <c r="O5" s="7">
        <v>1.1666666666666667</v>
      </c>
    </row>
    <row r="6" spans="1:15" x14ac:dyDescent="0.35">
      <c r="A6" s="5" t="s">
        <v>18</v>
      </c>
      <c r="B6" s="7">
        <v>0.66666666666666663</v>
      </c>
      <c r="C6" s="7">
        <v>2.6666666666666665</v>
      </c>
      <c r="D6" s="7">
        <v>1.6666666666666667</v>
      </c>
      <c r="L6" s="5" t="s">
        <v>5</v>
      </c>
      <c r="M6" s="7">
        <v>0.375</v>
      </c>
      <c r="N6" s="7">
        <v>1.875</v>
      </c>
      <c r="O6" s="7">
        <v>1.125</v>
      </c>
    </row>
    <row r="7" spans="1:15" x14ac:dyDescent="0.35">
      <c r="A7" s="4" t="s">
        <v>5</v>
      </c>
      <c r="B7" s="7">
        <v>1.125</v>
      </c>
      <c r="C7" s="7">
        <v>2.375</v>
      </c>
      <c r="D7" s="7">
        <v>1.75</v>
      </c>
      <c r="L7" s="5" t="s">
        <v>14</v>
      </c>
      <c r="M7" s="7">
        <v>2.3333333333333335</v>
      </c>
      <c r="N7" s="7">
        <v>1.7777777777777777</v>
      </c>
      <c r="O7" s="7">
        <v>2.0555555555555554</v>
      </c>
    </row>
    <row r="8" spans="1:15" x14ac:dyDescent="0.35">
      <c r="A8" s="5" t="s">
        <v>17</v>
      </c>
      <c r="B8" s="7">
        <v>0.375</v>
      </c>
      <c r="C8" s="7">
        <v>1.875</v>
      </c>
      <c r="D8" s="7">
        <v>1.125</v>
      </c>
      <c r="L8" s="5" t="s">
        <v>13</v>
      </c>
      <c r="M8" s="7">
        <v>0.44444444444444442</v>
      </c>
      <c r="N8" s="7">
        <v>2</v>
      </c>
      <c r="O8" s="7">
        <v>1.2222222222222223</v>
      </c>
    </row>
    <row r="9" spans="1:15" x14ac:dyDescent="0.35">
      <c r="A9" s="5" t="s">
        <v>18</v>
      </c>
      <c r="B9" s="7">
        <v>1.875</v>
      </c>
      <c r="C9" s="7">
        <v>2.875</v>
      </c>
      <c r="D9" s="7">
        <v>2.375</v>
      </c>
      <c r="L9" s="5" t="s">
        <v>15</v>
      </c>
      <c r="M9" s="7">
        <v>1.1111111111111112</v>
      </c>
      <c r="N9" s="7">
        <v>3</v>
      </c>
      <c r="O9" s="7">
        <v>2.0555555555555554</v>
      </c>
    </row>
    <row r="10" spans="1:15" x14ac:dyDescent="0.35">
      <c r="A10" s="4" t="s">
        <v>14</v>
      </c>
      <c r="B10" s="7">
        <v>2.6666666666666665</v>
      </c>
      <c r="C10" s="7">
        <v>2.3888888888888888</v>
      </c>
      <c r="D10" s="7">
        <v>2.5277777777777777</v>
      </c>
      <c r="L10" s="5" t="s">
        <v>12</v>
      </c>
      <c r="M10" s="7">
        <v>2.3333333333333335</v>
      </c>
      <c r="N10" s="7">
        <v>3.4444444444444446</v>
      </c>
      <c r="O10" s="7">
        <v>2.8888888888888888</v>
      </c>
    </row>
    <row r="11" spans="1:15" x14ac:dyDescent="0.35">
      <c r="A11" s="5" t="s">
        <v>17</v>
      </c>
      <c r="B11" s="7">
        <v>2.3333333333333335</v>
      </c>
      <c r="C11" s="7">
        <v>1.7777777777777777</v>
      </c>
      <c r="D11" s="7">
        <v>2.0555555555555554</v>
      </c>
      <c r="K11" s="20"/>
    </row>
    <row r="12" spans="1:15" x14ac:dyDescent="0.35">
      <c r="A12" s="5" t="s">
        <v>18</v>
      </c>
      <c r="B12" s="7">
        <v>3</v>
      </c>
      <c r="C12" s="7">
        <v>3</v>
      </c>
      <c r="D12" s="7">
        <v>3</v>
      </c>
      <c r="L12" s="9" t="s">
        <v>28</v>
      </c>
      <c r="M12" s="9" t="s">
        <v>53</v>
      </c>
      <c r="N12" s="9" t="s">
        <v>21</v>
      </c>
      <c r="O12" s="9" t="s">
        <v>29</v>
      </c>
    </row>
    <row r="13" spans="1:15" x14ac:dyDescent="0.35">
      <c r="A13" s="4" t="s">
        <v>13</v>
      </c>
      <c r="B13" s="7">
        <v>0.77777777777777779</v>
      </c>
      <c r="C13" s="7">
        <v>2.3333333333333335</v>
      </c>
      <c r="D13" s="7">
        <v>1.5555555555555556</v>
      </c>
      <c r="L13" s="5" t="s">
        <v>16</v>
      </c>
      <c r="M13" s="7">
        <v>0.66666666666666663</v>
      </c>
      <c r="N13" s="7">
        <v>2.6666666666666665</v>
      </c>
      <c r="O13" s="7">
        <v>1.6666666666666667</v>
      </c>
    </row>
    <row r="14" spans="1:15" x14ac:dyDescent="0.35">
      <c r="A14" s="5" t="s">
        <v>17</v>
      </c>
      <c r="B14" s="7">
        <v>0.44444444444444442</v>
      </c>
      <c r="C14" s="7">
        <v>2</v>
      </c>
      <c r="D14" s="7">
        <v>1.2222222222222223</v>
      </c>
      <c r="L14" s="5" t="s">
        <v>5</v>
      </c>
      <c r="M14" s="7">
        <v>1.875</v>
      </c>
      <c r="N14" s="7">
        <v>2.875</v>
      </c>
      <c r="O14" s="7">
        <v>2.375</v>
      </c>
    </row>
    <row r="15" spans="1:15" x14ac:dyDescent="0.35">
      <c r="A15" s="5" t="s">
        <v>18</v>
      </c>
      <c r="B15" s="7">
        <v>1.1111111111111112</v>
      </c>
      <c r="C15" s="7">
        <v>2.6666666666666665</v>
      </c>
      <c r="D15" s="7">
        <v>1.8888888888888888</v>
      </c>
      <c r="L15" s="5" t="s">
        <v>14</v>
      </c>
      <c r="M15" s="7">
        <v>3</v>
      </c>
      <c r="N15" s="7">
        <v>3</v>
      </c>
      <c r="O15" s="7">
        <v>3</v>
      </c>
    </row>
    <row r="16" spans="1:15" x14ac:dyDescent="0.35">
      <c r="A16" s="4" t="s">
        <v>15</v>
      </c>
      <c r="B16" s="7">
        <v>1.2222222222222223</v>
      </c>
      <c r="C16" s="7">
        <v>3</v>
      </c>
      <c r="D16" s="7">
        <v>2.1111111111111112</v>
      </c>
      <c r="L16" s="5" t="s">
        <v>13</v>
      </c>
      <c r="M16" s="7">
        <v>1.1111111111111112</v>
      </c>
      <c r="N16" s="7">
        <v>2.6666666666666665</v>
      </c>
      <c r="O16" s="7">
        <v>1.8888888888888888</v>
      </c>
    </row>
    <row r="17" spans="1:15" x14ac:dyDescent="0.35">
      <c r="A17" s="5" t="s">
        <v>17</v>
      </c>
      <c r="B17" s="7">
        <v>1.1111111111111112</v>
      </c>
      <c r="C17" s="7">
        <v>3</v>
      </c>
      <c r="D17" s="7">
        <v>2.0555555555555554</v>
      </c>
      <c r="L17" s="5" t="s">
        <v>15</v>
      </c>
      <c r="M17" s="7">
        <v>1.3333333333333333</v>
      </c>
      <c r="N17" s="7">
        <v>3</v>
      </c>
      <c r="O17" s="7">
        <v>2.1666666666666665</v>
      </c>
    </row>
    <row r="18" spans="1:15" x14ac:dyDescent="0.35">
      <c r="A18" s="5" t="s">
        <v>18</v>
      </c>
      <c r="B18" s="7">
        <v>1.3333333333333333</v>
      </c>
      <c r="C18" s="7">
        <v>3</v>
      </c>
      <c r="D18" s="7">
        <v>2.1666666666666665</v>
      </c>
      <c r="K18" s="7"/>
      <c r="L18" s="5" t="s">
        <v>12</v>
      </c>
      <c r="M18" s="7">
        <v>2.7777777777777777</v>
      </c>
      <c r="N18" s="7">
        <v>3.3333333333333335</v>
      </c>
      <c r="O18" s="7">
        <v>3.0555555555555554</v>
      </c>
    </row>
    <row r="19" spans="1:15" x14ac:dyDescent="0.35">
      <c r="A19" s="4" t="s">
        <v>12</v>
      </c>
      <c r="B19" s="7">
        <v>2.5555555555555554</v>
      </c>
      <c r="C19" s="7">
        <v>3.3888888888888888</v>
      </c>
      <c r="D19" s="7">
        <v>2.9722222222222223</v>
      </c>
      <c r="K19" s="7"/>
    </row>
    <row r="20" spans="1:15" x14ac:dyDescent="0.35">
      <c r="A20" s="5" t="s">
        <v>17</v>
      </c>
      <c r="B20" s="7">
        <v>2.3333333333333335</v>
      </c>
      <c r="C20" s="7">
        <v>3.4444444444444446</v>
      </c>
      <c r="D20" s="7">
        <v>2.8888888888888888</v>
      </c>
      <c r="K20" s="7"/>
    </row>
    <row r="21" spans="1:15" x14ac:dyDescent="0.35">
      <c r="A21" s="5" t="s">
        <v>18</v>
      </c>
      <c r="B21" s="7">
        <v>2.7777777777777777</v>
      </c>
      <c r="C21" s="7">
        <v>3.3333333333333335</v>
      </c>
      <c r="D21" s="7">
        <v>3.0555555555555554</v>
      </c>
      <c r="K21" s="7"/>
    </row>
    <row r="22" spans="1:15" x14ac:dyDescent="0.35">
      <c r="A22" s="4" t="s">
        <v>29</v>
      </c>
      <c r="B22" s="7">
        <v>1.5957446808510638</v>
      </c>
      <c r="C22" s="7">
        <v>2.6914893617021276</v>
      </c>
      <c r="D22" s="7">
        <v>2.1436170212765959</v>
      </c>
    </row>
  </sheetData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UC Grades</vt:lpstr>
      <vt:lpstr>CAST Grades</vt:lpstr>
      <vt:lpstr>Glass</vt:lpstr>
      <vt:lpstr>Mirror</vt:lpstr>
      <vt:lpstr>Plastic</vt:lpstr>
      <vt:lpstr>Whiteboard</vt:lpstr>
      <vt:lpstr>Fridge</vt:lpstr>
      <vt:lpstr>Filing cabinet</vt:lpstr>
      <vt:lpstr>Manuscript UC</vt:lpstr>
      <vt:lpstr>Manuscript CAST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zacchary williams</dc:creator>
  <cp:lastModifiedBy>Zacchary Williams</cp:lastModifiedBy>
  <dcterms:created xsi:type="dcterms:W3CDTF">2022-08-25T05:40:50Z</dcterms:created>
  <dcterms:modified xsi:type="dcterms:W3CDTF">2025-07-21T04:50:36Z</dcterms:modified>
</cp:coreProperties>
</file>